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Z:\24竹原\1月回答\040107_（財務課） 【京都府自治振興課（1月28日〆）】公営企業に係る「経営比較分析表」（令和２年度決算）の分析等について｜財務課｜20220107-081851\回答\"/>
    </mc:Choice>
  </mc:AlternateContent>
  <xr:revisionPtr revIDLastSave="0" documentId="13_ncr:1_{75170F25-F23F-4BFF-AFD1-07734F58C06A}" xr6:coauthVersionLast="36" xr6:coauthVersionMax="36" xr10:uidLastSave="{00000000-0000-0000-0000-000000000000}"/>
  <workbookProtection workbookAlgorithmName="SHA-512" workbookHashValue="81ClMWJvDV1KeaGSgcBGCMx+iFBQbZVcjgFbV5PmDF/uL/A7DmEH1mzCrvWgZ8PFvcBaNMu5iXH3tNZE3N0TaQ==" workbookSaltValue="JxK/fEzrlaZbGq+lf1HyMQ==" workbookSpinCount="100000" lockStructure="1"/>
  <bookViews>
    <workbookView xWindow="0" yWindow="0" windowWidth="20490" windowHeight="745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I10" i="4" s="1"/>
  <c r="N6" i="5"/>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G85" i="4"/>
  <c r="E85" i="4"/>
  <c r="BB10" i="4"/>
  <c r="AT10" i="4"/>
  <c r="W10" i="4"/>
  <c r="P10" i="4"/>
  <c r="B10" i="4"/>
  <c r="BB8" i="4"/>
  <c r="AT8" i="4"/>
  <c r="AL8" i="4"/>
  <c r="W8" i="4"/>
  <c r="P8" i="4"/>
  <c r="I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<sst xmlns="http://schemas.openxmlformats.org/spreadsheetml/2006/main" count="228" uniqueCount="113">
  <si>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</si>
  <si>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</si>
  <si>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</si>
  <si>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</si>
  <si>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</si>
  <si>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</si>
  <si>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</si>
  <si>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</si>
  <si>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</si>
  <si>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</si>
  <si>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</si>
  <si>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</si>
  <si>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</si>
  <si>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</si>
  <si>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</si>
  <si>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</si>
  <si>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</si>
  <si>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</si>
  <si>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</si>
  <si>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</si>
  <si>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</si>
  <si>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</si>
  <si>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</si>
  <si>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</si>
  <si>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</si>
  <si>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</si>
  <si>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</si>
  <si>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</si>
  <si>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</si>
  <si>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</si>
  <si>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</si>
  <si>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</si>
  <si>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</si>
  <si>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</si>
  <si>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</si>
  <si>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</si>
  <si>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</si>
  <si>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</si>
  <si>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</si>
  <si>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</si>
  <si>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</si>
  <si>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</si>
  <si>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</si>
  <si>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</si>
  <si>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</si>
  <si>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</si>
  <si>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</si>
  <si>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</si>
  <si>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</si>
  <si>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</si>
  <si>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</si>
  <si>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</si>
  <si>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</si>
  <si>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</si>
  <si>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</si>
  <si>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</si>
  <si>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</si>
  <si>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</si>
  <si>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</si>
  <si>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</si>
  <si>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</si>
  <si>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</si>
  <si>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</si>
  <si>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</si>
  <si>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</si>
  <si>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</si>
  <si>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</si>
  <si>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</si>
  <si>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</si>
  <si>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</si>
  <si>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</si>
  <si>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</si>
  <si>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</si>
  <si>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</si>
  <si>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</si>
  <si>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</si>
  <si>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</si>
  <si>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</si>
  <si>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</si>
  <si>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</si>
  <si>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</si>
  <si>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</si>
  <si>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</si>
  <si>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</si>
  <si>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</si>
  <si>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</si>
  <si>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</si>
  <si>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</si>
  <si>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</si>
  <si>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</si>
  <si>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</si>
  <si>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</si>
  <si>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</si>
  <si>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宇治市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</si>
  <si>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</si>
  <si>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</si>
  <si>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</si>
  <si>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</si>
  <si>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</si>
  <si>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</si>
  <si>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</si>
  <si>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</si>
  <si>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</si>
  <si>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</si>
  <si>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</si>
  <si>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</si>
  <si>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</si>
  <si>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</si>
  <si>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</si>
  <si>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</si>
  <si>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は、過去5年間において単年度の収支が黒字であることを示す100％以上を維持しているが、全国平均値及び類似団体平均値より低い水準にとどまっている。また平成28年度は水道料金改定等により改善したが、平成29年度以降は給水収益の減少等により年々低下している。
④企業債残高対給水収益比率は、平成28年度は水道料金改定等により若干改善したが、平成29年度以降は給水収益の減少や老朽化した施設の更新や耐震化等の事業に伴う企業債発行等により増加している。
⑤料金回収率は、100％を下回っており、給水に係る費用が給水収益以外の収入で賄われている状況が続いている。令和2年度は、新型コロナウイルス感染症の影響を踏まえた支援を目的として水道料金の減免を行ったことにより供給単価が低下し、給水原価が上昇しているため減少した。
⑥給水原価は、総費用の増加等により増加傾向にある。特に令和2年度は、府営水道料金の改定による受水費の増により増加している。
⑦施設利用率は、近年低下傾向にあったが、令和2年度は1日平均配水量の増加等により上昇した。今後も、施設の効率的な運用や水道施設の再編成を進めていく。
⑧有収率は、低下傾向にあるため、改善に向けて取り組む必要がある。</t>
    <phoneticPr fontId="4"/>
  </si>
  <si>
    <t>水道施設の老朽化の状況を示す有形固定資産減価償却率や管路経年化率は、全国平均値及び類似団体平均値よりも高く、施設の更新・耐震化工事の早急な実施が必要である。管路更新率は、全国平均値及び類似団体平均値よりも上回っているが、全ての管路の更新には、長期間を要する状況である。</t>
    <phoneticPr fontId="4"/>
  </si>
  <si>
    <t>平成28年度の水道料金改定により、一定の改善は図られたが、料金回収率は100％に至らず、給水原価は増加している。また、水道施設の老朽化は、全国及び類似団体の平均的な状況より進んでいる。今後においても、給水人口の減少等による給水収益の減少傾向が見込まれる中、水道施設の更新・耐震化を促進するため、より一層、効果的で効率的な事業運営に取り組む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</si>
</sst>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0.84</c:v>
                </c:pt>
                <c:pt idx="1">
                  <c:v>0.95</c:v>
                </c:pt>
                <c:pt idx="2">
                  <c:v>0.8</c:v>
                </c:pt>
                <c:pt idx="3">
                  <c:v>0.65</c:v>
                </c:pt>
                <c:pt idx="4">
                  <c:v>1.04</c:v>
                </c:pt>
              </c:numCache>
            </c:numRef>
          </c:val>
          <c:extLst>
            <c:ext xmlns:c16="http://schemas.microsoft.com/office/drawing/2014/chart" uri="{C3380CC4-5D6E-409C-BE32-E72D297353CC}">
              <c16:uniqueId val="{00000000-9B52-4FB2-BC9D-A21F394A51E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0.65</c:v>
                </c:pt>
                <c:pt idx="2">
                  <c:v>0.7</c:v>
                </c:pt>
                <c:pt idx="3">
                  <c:v>0.72</c:v>
                </c:pt>
                <c:pt idx="4">
                  <c:v>0.69</c:v>
                </c:pt>
              </c:numCache>
            </c:numRef>
          </c:val>
          <c:smooth val="0"/>
          <c:extLst>
            <c:ext xmlns:c16="http://schemas.microsoft.com/office/drawing/2014/chart" uri="{C3380CC4-5D6E-409C-BE32-E72D297353CC}">
              <c16:uniqueId val="{00000001-9B52-4FB2-BC9D-A21F394A51E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62.81</c:v>
                </c:pt>
                <c:pt idx="1">
                  <c:v>62.17</c:v>
                </c:pt>
                <c:pt idx="2">
                  <c:v>61.56</c:v>
                </c:pt>
                <c:pt idx="3">
                  <c:v>61.35</c:v>
                </c:pt>
                <c:pt idx="4">
                  <c:v>62.99</c:v>
                </c:pt>
              </c:numCache>
            </c:numRef>
          </c:val>
          <c:extLst>
            <c:ext xmlns:c16="http://schemas.microsoft.com/office/drawing/2014/chart" uri="{C3380CC4-5D6E-409C-BE32-E72D297353CC}">
              <c16:uniqueId val="{00000000-7309-43F7-8AA5-866E088CC71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62.46</c:v>
                </c:pt>
                <c:pt idx="1">
                  <c:v>62.88</c:v>
                </c:pt>
                <c:pt idx="2">
                  <c:v>62.32</c:v>
                </c:pt>
                <c:pt idx="3">
                  <c:v>61.71</c:v>
                </c:pt>
                <c:pt idx="4">
                  <c:v>63.12</c:v>
                </c:pt>
              </c:numCache>
            </c:numRef>
          </c:val>
          <c:smooth val="0"/>
          <c:extLst>
            <c:ext xmlns:c16="http://schemas.microsoft.com/office/drawing/2014/chart" uri="{C3380CC4-5D6E-409C-BE32-E72D297353CC}">
              <c16:uniqueId val="{00000001-7309-43F7-8AA5-866E088CC71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91.24</c:v>
                </c:pt>
                <c:pt idx="1">
                  <c:v>90.99</c:v>
                </c:pt>
                <c:pt idx="2">
                  <c:v>91.06</c:v>
                </c:pt>
                <c:pt idx="3">
                  <c:v>90.16</c:v>
                </c:pt>
                <c:pt idx="4">
                  <c:v>90.01</c:v>
                </c:pt>
              </c:numCache>
            </c:numRef>
          </c:val>
          <c:extLst>
            <c:ext xmlns:c16="http://schemas.microsoft.com/office/drawing/2014/chart" uri="{C3380CC4-5D6E-409C-BE32-E72D297353CC}">
              <c16:uniqueId val="{00000000-BDA0-4355-B21D-2AB1EC3561A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90.62</c:v>
                </c:pt>
                <c:pt idx="1">
                  <c:v>90.13</c:v>
                </c:pt>
                <c:pt idx="2">
                  <c:v>90.19</c:v>
                </c:pt>
                <c:pt idx="3">
                  <c:v>90.03</c:v>
                </c:pt>
                <c:pt idx="4">
                  <c:v>90.09</c:v>
                </c:pt>
              </c:numCache>
            </c:numRef>
          </c:val>
          <c:smooth val="0"/>
          <c:extLst>
            <c:ext xmlns:c16="http://schemas.microsoft.com/office/drawing/2014/chart" uri="{C3380CC4-5D6E-409C-BE32-E72D297353CC}">
              <c16:uniqueId val="{00000001-BDA0-4355-B21D-2AB1EC3561A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110.62</c:v>
                </c:pt>
                <c:pt idx="1">
                  <c:v>108.84</c:v>
                </c:pt>
                <c:pt idx="2">
                  <c:v>106.03</c:v>
                </c:pt>
                <c:pt idx="3">
                  <c:v>105.26</c:v>
                </c:pt>
                <c:pt idx="4">
                  <c:v>101.07</c:v>
                </c:pt>
              </c:numCache>
            </c:numRef>
          </c:val>
          <c:extLst>
            <c:ext xmlns:c16="http://schemas.microsoft.com/office/drawing/2014/chart" uri="{C3380CC4-5D6E-409C-BE32-E72D297353CC}">
              <c16:uniqueId val="{00000000-3DA8-41F5-B08F-B1CA38180CB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115.36</c:v>
                </c:pt>
                <c:pt idx="1">
                  <c:v>113.95</c:v>
                </c:pt>
                <c:pt idx="2">
                  <c:v>112.62</c:v>
                </c:pt>
                <c:pt idx="3">
                  <c:v>113.35</c:v>
                </c:pt>
                <c:pt idx="4">
                  <c:v>112.36</c:v>
                </c:pt>
              </c:numCache>
            </c:numRef>
          </c:val>
          <c:smooth val="0"/>
          <c:extLst>
            <c:ext xmlns:c16="http://schemas.microsoft.com/office/drawing/2014/chart" uri="{C3380CC4-5D6E-409C-BE32-E72D297353CC}">
              <c16:uniqueId val="{00000001-3DA8-41F5-B08F-B1CA38180CB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54.13</c:v>
                </c:pt>
                <c:pt idx="1">
                  <c:v>54.55</c:v>
                </c:pt>
                <c:pt idx="2">
                  <c:v>53.61</c:v>
                </c:pt>
                <c:pt idx="3">
                  <c:v>53.19</c:v>
                </c:pt>
                <c:pt idx="4">
                  <c:v>52.08</c:v>
                </c:pt>
              </c:numCache>
            </c:numRef>
          </c:val>
          <c:extLst>
            <c:ext xmlns:c16="http://schemas.microsoft.com/office/drawing/2014/chart" uri="{C3380CC4-5D6E-409C-BE32-E72D297353CC}">
              <c16:uniqueId val="{00000000-48C7-44E4-82AA-F60EB412159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48.01</c:v>
                </c:pt>
                <c:pt idx="2">
                  <c:v>48.86</c:v>
                </c:pt>
                <c:pt idx="3">
                  <c:v>49.6</c:v>
                </c:pt>
                <c:pt idx="4">
                  <c:v>50.31</c:v>
                </c:pt>
              </c:numCache>
            </c:numRef>
          </c:val>
          <c:smooth val="0"/>
          <c:extLst>
            <c:ext xmlns:c16="http://schemas.microsoft.com/office/drawing/2014/chart" uri="{C3380CC4-5D6E-409C-BE32-E72D297353CC}">
              <c16:uniqueId val="{00000001-48C7-44E4-82AA-F60EB412159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20.11</c:v>
                </c:pt>
                <c:pt idx="1">
                  <c:v>21.18</c:v>
                </c:pt>
                <c:pt idx="2">
                  <c:v>22.39</c:v>
                </c:pt>
                <c:pt idx="3">
                  <c:v>25</c:v>
                </c:pt>
                <c:pt idx="4">
                  <c:v>25.77</c:v>
                </c:pt>
              </c:numCache>
            </c:numRef>
          </c:val>
          <c:extLst>
            <c:ext xmlns:c16="http://schemas.microsoft.com/office/drawing/2014/chart" uri="{C3380CC4-5D6E-409C-BE32-E72D297353CC}">
              <c16:uniqueId val="{00000000-0EF4-49E3-A13A-3D64727A208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16.170000000000002</c:v>
                </c:pt>
                <c:pt idx="1">
                  <c:v>16.600000000000001</c:v>
                </c:pt>
                <c:pt idx="2">
                  <c:v>18.510000000000002</c:v>
                </c:pt>
                <c:pt idx="3">
                  <c:v>20.49</c:v>
                </c:pt>
                <c:pt idx="4">
                  <c:v>21.34</c:v>
                </c:pt>
              </c:numCache>
            </c:numRef>
          </c:val>
          <c:smooth val="0"/>
          <c:extLst>
            <c:ext xmlns:c16="http://schemas.microsoft.com/office/drawing/2014/chart" uri="{C3380CC4-5D6E-409C-BE32-E72D297353CC}">
              <c16:uniqueId val="{00000001-0EF4-49E3-A13A-3D64727A208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8C-4F3A-BB46-A78B02B25C0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0.75</c:v>
                </c:pt>
                <c:pt idx="3" formatCode="#,##0.00;&quot;△&quot;#,##0.00;&quot;-&quot;">
                  <c:v>0.51</c:v>
                </c:pt>
                <c:pt idx="4" formatCode="#,##0.00;&quot;△&quot;#,##0.00;&quot;-&quot;">
                  <c:v>0.28999999999999998</c:v>
                </c:pt>
              </c:numCache>
            </c:numRef>
          </c:val>
          <c:smooth val="0"/>
          <c:extLst>
            <c:ext xmlns:c16="http://schemas.microsoft.com/office/drawing/2014/chart" uri="{C3380CC4-5D6E-409C-BE32-E72D297353CC}">
              <c16:uniqueId val="{00000001-068C-4F3A-BB46-A78B02B25C0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210.44</c:v>
                </c:pt>
                <c:pt idx="1">
                  <c:v>195.05</c:v>
                </c:pt>
                <c:pt idx="2">
                  <c:v>213.23</c:v>
                </c:pt>
                <c:pt idx="3">
                  <c:v>192.87</c:v>
                </c:pt>
                <c:pt idx="4">
                  <c:v>167.22</c:v>
                </c:pt>
              </c:numCache>
            </c:numRef>
          </c:val>
          <c:extLst>
            <c:ext xmlns:c16="http://schemas.microsoft.com/office/drawing/2014/chart" uri="{C3380CC4-5D6E-409C-BE32-E72D297353CC}">
              <c16:uniqueId val="{00000000-74CA-4D72-AE1E-919638D55C2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311.99</c:v>
                </c:pt>
                <c:pt idx="1">
                  <c:v>307.83</c:v>
                </c:pt>
                <c:pt idx="2">
                  <c:v>318.89</c:v>
                </c:pt>
                <c:pt idx="3">
                  <c:v>309.10000000000002</c:v>
                </c:pt>
                <c:pt idx="4">
                  <c:v>306.08</c:v>
                </c:pt>
              </c:numCache>
            </c:numRef>
          </c:val>
          <c:smooth val="0"/>
          <c:extLst>
            <c:ext xmlns:c16="http://schemas.microsoft.com/office/drawing/2014/chart" uri="{C3380CC4-5D6E-409C-BE32-E72D297353CC}">
              <c16:uniqueId val="{00000001-74CA-4D72-AE1E-919638D55C2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186.95</c:v>
                </c:pt>
                <c:pt idx="1">
                  <c:v>193.47</c:v>
                </c:pt>
                <c:pt idx="2">
                  <c:v>202.16</c:v>
                </c:pt>
                <c:pt idx="3">
                  <c:v>229.13</c:v>
                </c:pt>
                <c:pt idx="4">
                  <c:v>288.37</c:v>
                </c:pt>
              </c:numCache>
            </c:numRef>
          </c:val>
          <c:extLst>
            <c:ext xmlns:c16="http://schemas.microsoft.com/office/drawing/2014/chart" uri="{C3380CC4-5D6E-409C-BE32-E72D297353CC}">
              <c16:uniqueId val="{00000000-9C87-4571-BB3B-F02B24BCD56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291.77999999999997</c:v>
                </c:pt>
                <c:pt idx="1">
                  <c:v>295.44</c:v>
                </c:pt>
                <c:pt idx="2">
                  <c:v>290.07</c:v>
                </c:pt>
                <c:pt idx="3">
                  <c:v>290.42</c:v>
                </c:pt>
                <c:pt idx="4">
                  <c:v>294.66000000000003</c:v>
                </c:pt>
              </c:numCache>
            </c:numRef>
          </c:val>
          <c:smooth val="0"/>
          <c:extLst>
            <c:ext xmlns:c16="http://schemas.microsoft.com/office/drawing/2014/chart" uri="{C3380CC4-5D6E-409C-BE32-E72D297353CC}">
              <c16:uniqueId val="{00000001-9C87-4571-BB3B-F02B24BCD56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99.91</c:v>
                </c:pt>
                <c:pt idx="1">
                  <c:v>99.91</c:v>
                </c:pt>
                <c:pt idx="2">
                  <c:v>97.37</c:v>
                </c:pt>
                <c:pt idx="3">
                  <c:v>95.54</c:v>
                </c:pt>
                <c:pt idx="4">
                  <c:v>81.64</c:v>
                </c:pt>
              </c:numCache>
            </c:numRef>
          </c:val>
          <c:extLst>
            <c:ext xmlns:c16="http://schemas.microsoft.com/office/drawing/2014/chart" uri="{C3380CC4-5D6E-409C-BE32-E72D297353CC}">
              <c16:uniqueId val="{00000000-F6EF-4DA3-9C88-1403FC2A9E5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107.61</c:v>
                </c:pt>
                <c:pt idx="1">
                  <c:v>106.02</c:v>
                </c:pt>
                <c:pt idx="2">
                  <c:v>104.84</c:v>
                </c:pt>
                <c:pt idx="3">
                  <c:v>106.11</c:v>
                </c:pt>
                <c:pt idx="4">
                  <c:v>103.75</c:v>
                </c:pt>
              </c:numCache>
            </c:numRef>
          </c:val>
          <c:smooth val="0"/>
          <c:extLst>
            <c:ext xmlns:c16="http://schemas.microsoft.com/office/drawing/2014/chart" uri="{C3380CC4-5D6E-409C-BE32-E72D297353CC}">
              <c16:uniqueId val="{00000001-F6EF-4DA3-9C88-1403FC2A9E5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153.83000000000001</c:v>
                </c:pt>
                <c:pt idx="1">
                  <c:v>157.53</c:v>
                </c:pt>
                <c:pt idx="2">
                  <c:v>161.22999999999999</c:v>
                </c:pt>
                <c:pt idx="3">
                  <c:v>164.37</c:v>
                </c:pt>
                <c:pt idx="4">
                  <c:v>169.51</c:v>
                </c:pt>
              </c:numCache>
            </c:numRef>
          </c:val>
          <c:extLst>
            <c:ext xmlns:c16="http://schemas.microsoft.com/office/drawing/2014/chart" uri="{C3380CC4-5D6E-409C-BE32-E72D297353CC}">
              <c16:uniqueId val="{00000000-3454-4F6E-AC31-A5FAE21A969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155.69</c:v>
                </c:pt>
                <c:pt idx="1">
                  <c:v>158.6</c:v>
                </c:pt>
                <c:pt idx="2">
                  <c:v>161.82</c:v>
                </c:pt>
                <c:pt idx="3">
                  <c:v>161.03</c:v>
                </c:pt>
                <c:pt idx="4">
                  <c:v>159.93</c:v>
                </c:pt>
              </c:numCache>
            </c:numRef>
          </c:val>
          <c:smooth val="0"/>
          <c:extLst>
            <c:ext xmlns:c16="http://schemas.microsoft.com/office/drawing/2014/chart" uri="{C3380CC4-5D6E-409C-BE32-E72D297353CC}">
              <c16:uniqueId val="{00000001-3454-4F6E-AC31-A5FAE21A969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京都府　宇治市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A2</v>
      </c>
      <c r="X8" s="60"/>
      <c r="Y8" s="60"/>
      <c r="Z8" s="60"/>
      <c r="AA8" s="60"/>
      <c r="AB8" s="60"/>
      <c r="AC8" s="60"/>
      <c r="AD8" s="60" t="str">
        <f>データ!$M$6</f>
        <v>非設置</v>
      </c>
      <c r="AE8" s="60"/>
      <c r="AF8" s="60"/>
      <c r="AG8" s="60"/>
      <c r="AH8" s="60"/>
      <c r="AI8" s="60"/>
      <c r="AJ8" s="60"/>
      <c r="AK8" s="4"/>
      <c r="AL8" s="61">
        <f>データ!$R$6</f>
        <v>184995</v>
      </c>
      <c r="AM8" s="61"/>
      <c r="AN8" s="61"/>
      <c r="AO8" s="61"/>
      <c r="AP8" s="61"/>
      <c r="AQ8" s="61"/>
      <c r="AR8" s="61"/>
      <c r="AS8" s="61"/>
      <c r="AT8" s="52">
        <f>データ!$S$6</f>
        <v>67.540000000000006</v>
      </c>
      <c r="AU8" s="53"/>
      <c r="AV8" s="53"/>
      <c r="AW8" s="53"/>
      <c r="AX8" s="53"/>
      <c r="AY8" s="53"/>
      <c r="AZ8" s="53"/>
      <c r="BA8" s="53"/>
      <c r="BB8" s="54">
        <f>データ!$T$6</f>
        <v>2739.04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63.71</v>
      </c>
      <c r="J10" s="53"/>
      <c r="K10" s="53"/>
      <c r="L10" s="53"/>
      <c r="M10" s="53"/>
      <c r="N10" s="53"/>
      <c r="O10" s="64"/>
      <c r="P10" s="54">
        <f>データ!$P$6</f>
        <v>99.51</v>
      </c>
      <c r="Q10" s="54"/>
      <c r="R10" s="54"/>
      <c r="S10" s="54"/>
      <c r="T10" s="54"/>
      <c r="U10" s="54"/>
      <c r="V10" s="54"/>
      <c r="W10" s="61">
        <f>データ!$Q$6</f>
        <v>2932</v>
      </c>
      <c r="X10" s="61"/>
      <c r="Y10" s="61"/>
      <c r="Z10" s="61"/>
      <c r="AA10" s="61"/>
      <c r="AB10" s="61"/>
      <c r="AC10" s="61"/>
      <c r="AD10" s="2"/>
      <c r="AE10" s="2"/>
      <c r="AF10" s="2"/>
      <c r="AG10" s="2"/>
      <c r="AH10" s="4"/>
      <c r="AI10" s="4"/>
      <c r="AJ10" s="4"/>
      <c r="AK10" s="4"/>
      <c r="AL10" s="61">
        <f>データ!$U$6</f>
        <v>183530</v>
      </c>
      <c r="AM10" s="61"/>
      <c r="AN10" s="61"/>
      <c r="AO10" s="61"/>
      <c r="AP10" s="61"/>
      <c r="AQ10" s="61"/>
      <c r="AR10" s="61"/>
      <c r="AS10" s="61"/>
      <c r="AT10" s="52">
        <f>データ!$V$6</f>
        <v>29.57</v>
      </c>
      <c r="AU10" s="53"/>
      <c r="AV10" s="53"/>
      <c r="AW10" s="53"/>
      <c r="AX10" s="53"/>
      <c r="AY10" s="53"/>
      <c r="AZ10" s="53"/>
      <c r="BA10" s="53"/>
      <c r="BB10" s="54">
        <f>データ!$W$6</f>
        <v>6206.63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110</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Z7h+mP4JXie1cx9PaAl+zX783Pxly3Z8gR2FqSLh7BHDNYamZubVx58tavksSYpQnUjrL+d/UDNUmFK7o2zkjg==" saltValue="wogTYEUe1t4W+VMfKD57W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262048</v>
      </c>
      <c r="D6" s="34">
        <f t="shared" si="3"/>
        <v>46</v>
      </c>
      <c r="E6" s="34">
        <f t="shared" si="3"/>
        <v>1</v>
      </c>
      <c r="F6" s="34">
        <f t="shared" si="3"/>
        <v>0</v>
      </c>
      <c r="G6" s="34">
        <f t="shared" si="3"/>
        <v>1</v>
      </c>
      <c r="H6" s="34" t="str">
        <f t="shared" si="3"/>
        <v>京都府　宇治市</v>
      </c>
      <c r="I6" s="34" t="str">
        <f t="shared" si="3"/>
        <v>法適用</v>
      </c>
      <c r="J6" s="34" t="str">
        <f t="shared" si="3"/>
        <v>水道事業</v>
      </c>
      <c r="K6" s="34" t="str">
        <f t="shared" si="3"/>
        <v>末端給水事業</v>
      </c>
      <c r="L6" s="34" t="str">
        <f t="shared" si="3"/>
        <v>A2</v>
      </c>
      <c r="M6" s="34" t="str">
        <f t="shared" si="3"/>
        <v>非設置</v>
      </c>
      <c r="N6" s="35" t="str">
        <f t="shared" si="3"/>
        <v>-</v>
      </c>
      <c r="O6" s="35">
        <f t="shared" si="3"/>
        <v>63.71</v>
      </c>
      <c r="P6" s="35">
        <f t="shared" si="3"/>
        <v>99.51</v>
      </c>
      <c r="Q6" s="35">
        <f t="shared" si="3"/>
        <v>2932</v>
      </c>
      <c r="R6" s="35">
        <f t="shared" si="3"/>
        <v>184995</v>
      </c>
      <c r="S6" s="35">
        <f t="shared" si="3"/>
        <v>67.540000000000006</v>
      </c>
      <c r="T6" s="35">
        <f t="shared" si="3"/>
        <v>2739.04</v>
      </c>
      <c r="U6" s="35">
        <f t="shared" si="3"/>
        <v>183530</v>
      </c>
      <c r="V6" s="35">
        <f t="shared" si="3"/>
        <v>29.57</v>
      </c>
      <c r="W6" s="35">
        <f t="shared" si="3"/>
        <v>6206.63</v>
      </c>
      <c r="X6" s="36">
        <f>IF(X7="",NA(),X7)</f>
        <v>110.62</v>
      </c>
      <c r="Y6" s="36">
        <f t="shared" ref="Y6:AG6" si="4">IF(Y7="",NA(),Y7)</f>
        <v>108.84</v>
      </c>
      <c r="Z6" s="36">
        <f t="shared" si="4"/>
        <v>106.03</v>
      </c>
      <c r="AA6" s="36">
        <f t="shared" si="4"/>
        <v>105.26</v>
      </c>
      <c r="AB6" s="36">
        <f t="shared" si="4"/>
        <v>101.07</v>
      </c>
      <c r="AC6" s="36">
        <f t="shared" si="4"/>
        <v>115.36</v>
      </c>
      <c r="AD6" s="36">
        <f t="shared" si="4"/>
        <v>113.95</v>
      </c>
      <c r="AE6" s="36">
        <f t="shared" si="4"/>
        <v>112.62</v>
      </c>
      <c r="AF6" s="36">
        <f t="shared" si="4"/>
        <v>113.35</v>
      </c>
      <c r="AG6" s="36">
        <f t="shared" si="4"/>
        <v>112.36</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6">
        <f t="shared" si="5"/>
        <v>0.75</v>
      </c>
      <c r="AQ6" s="36">
        <f t="shared" si="5"/>
        <v>0.51</v>
      </c>
      <c r="AR6" s="36">
        <f t="shared" si="5"/>
        <v>0.28999999999999998</v>
      </c>
      <c r="AS6" s="35" t="str">
        <f>IF(AS7="","",IF(AS7="-","【-】","【"&amp;SUBSTITUTE(TEXT(AS7,"#,##0.00"),"-","△")&amp;"】"))</f>
        <v>【1.15】</v>
      </c>
      <c r="AT6" s="36">
        <f>IF(AT7="",NA(),AT7)</f>
        <v>210.44</v>
      </c>
      <c r="AU6" s="36">
        <f t="shared" ref="AU6:BC6" si="6">IF(AU7="",NA(),AU7)</f>
        <v>195.05</v>
      </c>
      <c r="AV6" s="36">
        <f t="shared" si="6"/>
        <v>213.23</v>
      </c>
      <c r="AW6" s="36">
        <f t="shared" si="6"/>
        <v>192.87</v>
      </c>
      <c r="AX6" s="36">
        <f t="shared" si="6"/>
        <v>167.22</v>
      </c>
      <c r="AY6" s="36">
        <f t="shared" si="6"/>
        <v>311.99</v>
      </c>
      <c r="AZ6" s="36">
        <f t="shared" si="6"/>
        <v>307.83</v>
      </c>
      <c r="BA6" s="36">
        <f t="shared" si="6"/>
        <v>318.89</v>
      </c>
      <c r="BB6" s="36">
        <f t="shared" si="6"/>
        <v>309.10000000000002</v>
      </c>
      <c r="BC6" s="36">
        <f t="shared" si="6"/>
        <v>306.08</v>
      </c>
      <c r="BD6" s="35" t="str">
        <f>IF(BD7="","",IF(BD7="-","【-】","【"&amp;SUBSTITUTE(TEXT(BD7,"#,##0.00"),"-","△")&amp;"】"))</f>
        <v>【260.31】</v>
      </c>
      <c r="BE6" s="36">
        <f>IF(BE7="",NA(),BE7)</f>
        <v>186.95</v>
      </c>
      <c r="BF6" s="36">
        <f t="shared" ref="BF6:BN6" si="7">IF(BF7="",NA(),BF7)</f>
        <v>193.47</v>
      </c>
      <c r="BG6" s="36">
        <f t="shared" si="7"/>
        <v>202.16</v>
      </c>
      <c r="BH6" s="36">
        <f t="shared" si="7"/>
        <v>229.13</v>
      </c>
      <c r="BI6" s="36">
        <f t="shared" si="7"/>
        <v>288.37</v>
      </c>
      <c r="BJ6" s="36">
        <f t="shared" si="7"/>
        <v>291.77999999999997</v>
      </c>
      <c r="BK6" s="36">
        <f t="shared" si="7"/>
        <v>295.44</v>
      </c>
      <c r="BL6" s="36">
        <f t="shared" si="7"/>
        <v>290.07</v>
      </c>
      <c r="BM6" s="36">
        <f t="shared" si="7"/>
        <v>290.42</v>
      </c>
      <c r="BN6" s="36">
        <f t="shared" si="7"/>
        <v>294.66000000000003</v>
      </c>
      <c r="BO6" s="35" t="str">
        <f>IF(BO7="","",IF(BO7="-","【-】","【"&amp;SUBSTITUTE(TEXT(BO7,"#,##0.00"),"-","△")&amp;"】"))</f>
        <v>【275.67】</v>
      </c>
      <c r="BP6" s="36">
        <f>IF(BP7="",NA(),BP7)</f>
        <v>99.91</v>
      </c>
      <c r="BQ6" s="36">
        <f t="shared" ref="BQ6:BY6" si="8">IF(BQ7="",NA(),BQ7)</f>
        <v>99.91</v>
      </c>
      <c r="BR6" s="36">
        <f t="shared" si="8"/>
        <v>97.37</v>
      </c>
      <c r="BS6" s="36">
        <f t="shared" si="8"/>
        <v>95.54</v>
      </c>
      <c r="BT6" s="36">
        <f t="shared" si="8"/>
        <v>81.64</v>
      </c>
      <c r="BU6" s="36">
        <f t="shared" si="8"/>
        <v>107.61</v>
      </c>
      <c r="BV6" s="36">
        <f t="shared" si="8"/>
        <v>106.02</v>
      </c>
      <c r="BW6" s="36">
        <f t="shared" si="8"/>
        <v>104.84</v>
      </c>
      <c r="BX6" s="36">
        <f t="shared" si="8"/>
        <v>106.11</v>
      </c>
      <c r="BY6" s="36">
        <f t="shared" si="8"/>
        <v>103.75</v>
      </c>
      <c r="BZ6" s="35" t="str">
        <f>IF(BZ7="","",IF(BZ7="-","【-】","【"&amp;SUBSTITUTE(TEXT(BZ7,"#,##0.00"),"-","△")&amp;"】"))</f>
        <v>【100.05】</v>
      </c>
      <c r="CA6" s="36">
        <f>IF(CA7="",NA(),CA7)</f>
        <v>153.83000000000001</v>
      </c>
      <c r="CB6" s="36">
        <f t="shared" ref="CB6:CJ6" si="9">IF(CB7="",NA(),CB7)</f>
        <v>157.53</v>
      </c>
      <c r="CC6" s="36">
        <f t="shared" si="9"/>
        <v>161.22999999999999</v>
      </c>
      <c r="CD6" s="36">
        <f t="shared" si="9"/>
        <v>164.37</v>
      </c>
      <c r="CE6" s="36">
        <f t="shared" si="9"/>
        <v>169.51</v>
      </c>
      <c r="CF6" s="36">
        <f t="shared" si="9"/>
        <v>155.69</v>
      </c>
      <c r="CG6" s="36">
        <f t="shared" si="9"/>
        <v>158.6</v>
      </c>
      <c r="CH6" s="36">
        <f t="shared" si="9"/>
        <v>161.82</v>
      </c>
      <c r="CI6" s="36">
        <f t="shared" si="9"/>
        <v>161.03</v>
      </c>
      <c r="CJ6" s="36">
        <f t="shared" si="9"/>
        <v>159.93</v>
      </c>
      <c r="CK6" s="35" t="str">
        <f>IF(CK7="","",IF(CK7="-","【-】","【"&amp;SUBSTITUTE(TEXT(CK7,"#,##0.00"),"-","△")&amp;"】"))</f>
        <v>【166.40】</v>
      </c>
      <c r="CL6" s="36">
        <f>IF(CL7="",NA(),CL7)</f>
        <v>62.81</v>
      </c>
      <c r="CM6" s="36">
        <f t="shared" ref="CM6:CU6" si="10">IF(CM7="",NA(),CM7)</f>
        <v>62.17</v>
      </c>
      <c r="CN6" s="36">
        <f t="shared" si="10"/>
        <v>61.56</v>
      </c>
      <c r="CO6" s="36">
        <f t="shared" si="10"/>
        <v>61.35</v>
      </c>
      <c r="CP6" s="36">
        <f t="shared" si="10"/>
        <v>62.99</v>
      </c>
      <c r="CQ6" s="36">
        <f t="shared" si="10"/>
        <v>62.46</v>
      </c>
      <c r="CR6" s="36">
        <f t="shared" si="10"/>
        <v>62.88</v>
      </c>
      <c r="CS6" s="36">
        <f t="shared" si="10"/>
        <v>62.32</v>
      </c>
      <c r="CT6" s="36">
        <f t="shared" si="10"/>
        <v>61.71</v>
      </c>
      <c r="CU6" s="36">
        <f t="shared" si="10"/>
        <v>63.12</v>
      </c>
      <c r="CV6" s="35" t="str">
        <f>IF(CV7="","",IF(CV7="-","【-】","【"&amp;SUBSTITUTE(TEXT(CV7,"#,##0.00"),"-","△")&amp;"】"))</f>
        <v>【60.69】</v>
      </c>
      <c r="CW6" s="36">
        <f>IF(CW7="",NA(),CW7)</f>
        <v>91.24</v>
      </c>
      <c r="CX6" s="36">
        <f t="shared" ref="CX6:DF6" si="11">IF(CX7="",NA(),CX7)</f>
        <v>90.99</v>
      </c>
      <c r="CY6" s="36">
        <f t="shared" si="11"/>
        <v>91.06</v>
      </c>
      <c r="CZ6" s="36">
        <f t="shared" si="11"/>
        <v>90.16</v>
      </c>
      <c r="DA6" s="36">
        <f t="shared" si="11"/>
        <v>90.01</v>
      </c>
      <c r="DB6" s="36">
        <f t="shared" si="11"/>
        <v>90.62</v>
      </c>
      <c r="DC6" s="36">
        <f t="shared" si="11"/>
        <v>90.13</v>
      </c>
      <c r="DD6" s="36">
        <f t="shared" si="11"/>
        <v>90.19</v>
      </c>
      <c r="DE6" s="36">
        <f t="shared" si="11"/>
        <v>90.03</v>
      </c>
      <c r="DF6" s="36">
        <f t="shared" si="11"/>
        <v>90.09</v>
      </c>
      <c r="DG6" s="35" t="str">
        <f>IF(DG7="","",IF(DG7="-","【-】","【"&amp;SUBSTITUTE(TEXT(DG7,"#,##0.00"),"-","△")&amp;"】"))</f>
        <v>【89.82】</v>
      </c>
      <c r="DH6" s="36">
        <f>IF(DH7="",NA(),DH7)</f>
        <v>54.13</v>
      </c>
      <c r="DI6" s="36">
        <f t="shared" ref="DI6:DQ6" si="12">IF(DI7="",NA(),DI7)</f>
        <v>54.55</v>
      </c>
      <c r="DJ6" s="36">
        <f t="shared" si="12"/>
        <v>53.61</v>
      </c>
      <c r="DK6" s="36">
        <f t="shared" si="12"/>
        <v>53.19</v>
      </c>
      <c r="DL6" s="36">
        <f t="shared" si="12"/>
        <v>52.08</v>
      </c>
      <c r="DM6" s="36">
        <f t="shared" si="12"/>
        <v>48.01</v>
      </c>
      <c r="DN6" s="36">
        <f t="shared" si="12"/>
        <v>48.01</v>
      </c>
      <c r="DO6" s="36">
        <f t="shared" si="12"/>
        <v>48.86</v>
      </c>
      <c r="DP6" s="36">
        <f t="shared" si="12"/>
        <v>49.6</v>
      </c>
      <c r="DQ6" s="36">
        <f t="shared" si="12"/>
        <v>50.31</v>
      </c>
      <c r="DR6" s="35" t="str">
        <f>IF(DR7="","",IF(DR7="-","【-】","【"&amp;SUBSTITUTE(TEXT(DR7,"#,##0.00"),"-","△")&amp;"】"))</f>
        <v>【50.19】</v>
      </c>
      <c r="DS6" s="36">
        <f>IF(DS7="",NA(),DS7)</f>
        <v>20.11</v>
      </c>
      <c r="DT6" s="36">
        <f t="shared" ref="DT6:EB6" si="13">IF(DT7="",NA(),DT7)</f>
        <v>21.18</v>
      </c>
      <c r="DU6" s="36">
        <f t="shared" si="13"/>
        <v>22.39</v>
      </c>
      <c r="DV6" s="36">
        <f t="shared" si="13"/>
        <v>25</v>
      </c>
      <c r="DW6" s="36">
        <f t="shared" si="13"/>
        <v>25.77</v>
      </c>
      <c r="DX6" s="36">
        <f t="shared" si="13"/>
        <v>16.170000000000002</v>
      </c>
      <c r="DY6" s="36">
        <f t="shared" si="13"/>
        <v>16.600000000000001</v>
      </c>
      <c r="DZ6" s="36">
        <f t="shared" si="13"/>
        <v>18.510000000000002</v>
      </c>
      <c r="EA6" s="36">
        <f t="shared" si="13"/>
        <v>20.49</v>
      </c>
      <c r="EB6" s="36">
        <f t="shared" si="13"/>
        <v>21.34</v>
      </c>
      <c r="EC6" s="35" t="str">
        <f>IF(EC7="","",IF(EC7="-","【-】","【"&amp;SUBSTITUTE(TEXT(EC7,"#,##0.00"),"-","△")&amp;"】"))</f>
        <v>【20.63】</v>
      </c>
      <c r="ED6" s="36">
        <f>IF(ED7="",NA(),ED7)</f>
        <v>0.84</v>
      </c>
      <c r="EE6" s="36">
        <f t="shared" ref="EE6:EM6" si="14">IF(EE7="",NA(),EE7)</f>
        <v>0.95</v>
      </c>
      <c r="EF6" s="36">
        <f t="shared" si="14"/>
        <v>0.8</v>
      </c>
      <c r="EG6" s="36">
        <f t="shared" si="14"/>
        <v>0.65</v>
      </c>
      <c r="EH6" s="36">
        <f t="shared" si="14"/>
        <v>1.04</v>
      </c>
      <c r="EI6" s="36">
        <f t="shared" si="14"/>
        <v>0.67</v>
      </c>
      <c r="EJ6" s="36">
        <f t="shared" si="14"/>
        <v>0.65</v>
      </c>
      <c r="EK6" s="36">
        <f t="shared" si="14"/>
        <v>0.7</v>
      </c>
      <c r="EL6" s="36">
        <f t="shared" si="14"/>
        <v>0.72</v>
      </c>
      <c r="EM6" s="36">
        <f t="shared" si="14"/>
        <v>0.69</v>
      </c>
      <c r="EN6" s="35" t="str">
        <f>IF(EN7="","",IF(EN7="-","【-】","【"&amp;SUBSTITUTE(TEXT(EN7,"#,##0.00"),"-","△")&amp;"】"))</f>
        <v>【0.69】</v>
      </c>
    </row>
    <row r="7" spans="1:144" s="37" customFormat="1" x14ac:dyDescent="0.15">
      <c r="A7" s="29"/>
      <c r="B7" s="38">
        <v>2020</v>
      </c>
      <c r="C7" s="38">
        <v>262048</v>
      </c>
      <c r="D7" s="38">
        <v>46</v>
      </c>
      <c r="E7" s="38">
        <v>1</v>
      </c>
      <c r="F7" s="38">
        <v>0</v>
      </c>
      <c r="G7" s="38">
        <v>1</v>
      </c>
      <c r="H7" s="38" t="s">
        <v>93</v>
      </c>
      <c r="I7" s="38" t="s">
        <v>94</v>
      </c>
      <c r="J7" s="38" t="s">
        <v>95</v>
      </c>
      <c r="K7" s="38" t="s">
        <v>96</v>
      </c>
      <c r="L7" s="38" t="s">
        <v>97</v>
      </c>
      <c r="M7" s="38" t="s">
        <v>98</v>
      </c>
      <c r="N7" s="39" t="s">
        <v>99</v>
      </c>
      <c r="O7" s="39">
        <v>63.71</v>
      </c>
      <c r="P7" s="39">
        <v>99.51</v>
      </c>
      <c r="Q7" s="39">
        <v>2932</v>
      </c>
      <c r="R7" s="39">
        <v>184995</v>
      </c>
      <c r="S7" s="39">
        <v>67.540000000000006</v>
      </c>
      <c r="T7" s="39">
        <v>2739.04</v>
      </c>
      <c r="U7" s="39">
        <v>183530</v>
      </c>
      <c r="V7" s="39">
        <v>29.57</v>
      </c>
      <c r="W7" s="39">
        <v>6206.63</v>
      </c>
      <c r="X7" s="39">
        <v>110.62</v>
      </c>
      <c r="Y7" s="39">
        <v>108.84</v>
      </c>
      <c r="Z7" s="39">
        <v>106.03</v>
      </c>
      <c r="AA7" s="39">
        <v>105.26</v>
      </c>
      <c r="AB7" s="39">
        <v>101.07</v>
      </c>
      <c r="AC7" s="39">
        <v>115.36</v>
      </c>
      <c r="AD7" s="39">
        <v>113.95</v>
      </c>
      <c r="AE7" s="39">
        <v>112.62</v>
      </c>
      <c r="AF7" s="39">
        <v>113.35</v>
      </c>
      <c r="AG7" s="39">
        <v>112.36</v>
      </c>
      <c r="AH7" s="39">
        <v>110.27</v>
      </c>
      <c r="AI7" s="39">
        <v>0</v>
      </c>
      <c r="AJ7" s="39">
        <v>0</v>
      </c>
      <c r="AK7" s="39">
        <v>0</v>
      </c>
      <c r="AL7" s="39">
        <v>0</v>
      </c>
      <c r="AM7" s="39">
        <v>0</v>
      </c>
      <c r="AN7" s="39">
        <v>0</v>
      </c>
      <c r="AO7" s="39">
        <v>0</v>
      </c>
      <c r="AP7" s="39">
        <v>0.75</v>
      </c>
      <c r="AQ7" s="39">
        <v>0.51</v>
      </c>
      <c r="AR7" s="39">
        <v>0.28999999999999998</v>
      </c>
      <c r="AS7" s="39">
        <v>1.1499999999999999</v>
      </c>
      <c r="AT7" s="39">
        <v>210.44</v>
      </c>
      <c r="AU7" s="39">
        <v>195.05</v>
      </c>
      <c r="AV7" s="39">
        <v>213.23</v>
      </c>
      <c r="AW7" s="39">
        <v>192.87</v>
      </c>
      <c r="AX7" s="39">
        <v>167.22</v>
      </c>
      <c r="AY7" s="39">
        <v>311.99</v>
      </c>
      <c r="AZ7" s="39">
        <v>307.83</v>
      </c>
      <c r="BA7" s="39">
        <v>318.89</v>
      </c>
      <c r="BB7" s="39">
        <v>309.10000000000002</v>
      </c>
      <c r="BC7" s="39">
        <v>306.08</v>
      </c>
      <c r="BD7" s="39">
        <v>260.31</v>
      </c>
      <c r="BE7" s="39">
        <v>186.95</v>
      </c>
      <c r="BF7" s="39">
        <v>193.47</v>
      </c>
      <c r="BG7" s="39">
        <v>202.16</v>
      </c>
      <c r="BH7" s="39">
        <v>229.13</v>
      </c>
      <c r="BI7" s="39">
        <v>288.37</v>
      </c>
      <c r="BJ7" s="39">
        <v>291.77999999999997</v>
      </c>
      <c r="BK7" s="39">
        <v>295.44</v>
      </c>
      <c r="BL7" s="39">
        <v>290.07</v>
      </c>
      <c r="BM7" s="39">
        <v>290.42</v>
      </c>
      <c r="BN7" s="39">
        <v>294.66000000000003</v>
      </c>
      <c r="BO7" s="39">
        <v>275.67</v>
      </c>
      <c r="BP7" s="39">
        <v>99.91</v>
      </c>
      <c r="BQ7" s="39">
        <v>99.91</v>
      </c>
      <c r="BR7" s="39">
        <v>97.37</v>
      </c>
      <c r="BS7" s="39">
        <v>95.54</v>
      </c>
      <c r="BT7" s="39">
        <v>81.64</v>
      </c>
      <c r="BU7" s="39">
        <v>107.61</v>
      </c>
      <c r="BV7" s="39">
        <v>106.02</v>
      </c>
      <c r="BW7" s="39">
        <v>104.84</v>
      </c>
      <c r="BX7" s="39">
        <v>106.11</v>
      </c>
      <c r="BY7" s="39">
        <v>103.75</v>
      </c>
      <c r="BZ7" s="39">
        <v>100.05</v>
      </c>
      <c r="CA7" s="39">
        <v>153.83000000000001</v>
      </c>
      <c r="CB7" s="39">
        <v>157.53</v>
      </c>
      <c r="CC7" s="39">
        <v>161.22999999999999</v>
      </c>
      <c r="CD7" s="39">
        <v>164.37</v>
      </c>
      <c r="CE7" s="39">
        <v>169.51</v>
      </c>
      <c r="CF7" s="39">
        <v>155.69</v>
      </c>
      <c r="CG7" s="39">
        <v>158.6</v>
      </c>
      <c r="CH7" s="39">
        <v>161.82</v>
      </c>
      <c r="CI7" s="39">
        <v>161.03</v>
      </c>
      <c r="CJ7" s="39">
        <v>159.93</v>
      </c>
      <c r="CK7" s="39">
        <v>166.4</v>
      </c>
      <c r="CL7" s="39">
        <v>62.81</v>
      </c>
      <c r="CM7" s="39">
        <v>62.17</v>
      </c>
      <c r="CN7" s="39">
        <v>61.56</v>
      </c>
      <c r="CO7" s="39">
        <v>61.35</v>
      </c>
      <c r="CP7" s="39">
        <v>62.99</v>
      </c>
      <c r="CQ7" s="39">
        <v>62.46</v>
      </c>
      <c r="CR7" s="39">
        <v>62.88</v>
      </c>
      <c r="CS7" s="39">
        <v>62.32</v>
      </c>
      <c r="CT7" s="39">
        <v>61.71</v>
      </c>
      <c r="CU7" s="39">
        <v>63.12</v>
      </c>
      <c r="CV7" s="39">
        <v>60.69</v>
      </c>
      <c r="CW7" s="39">
        <v>91.24</v>
      </c>
      <c r="CX7" s="39">
        <v>90.99</v>
      </c>
      <c r="CY7" s="39">
        <v>91.06</v>
      </c>
      <c r="CZ7" s="39">
        <v>90.16</v>
      </c>
      <c r="DA7" s="39">
        <v>90.01</v>
      </c>
      <c r="DB7" s="39">
        <v>90.62</v>
      </c>
      <c r="DC7" s="39">
        <v>90.13</v>
      </c>
      <c r="DD7" s="39">
        <v>90.19</v>
      </c>
      <c r="DE7" s="39">
        <v>90.03</v>
      </c>
      <c r="DF7" s="39">
        <v>90.09</v>
      </c>
      <c r="DG7" s="39">
        <v>89.82</v>
      </c>
      <c r="DH7" s="39">
        <v>54.13</v>
      </c>
      <c r="DI7" s="39">
        <v>54.55</v>
      </c>
      <c r="DJ7" s="39">
        <v>53.61</v>
      </c>
      <c r="DK7" s="39">
        <v>53.19</v>
      </c>
      <c r="DL7" s="39">
        <v>52.08</v>
      </c>
      <c r="DM7" s="39">
        <v>48.01</v>
      </c>
      <c r="DN7" s="39">
        <v>48.01</v>
      </c>
      <c r="DO7" s="39">
        <v>48.86</v>
      </c>
      <c r="DP7" s="39">
        <v>49.6</v>
      </c>
      <c r="DQ7" s="39">
        <v>50.31</v>
      </c>
      <c r="DR7" s="39">
        <v>50.19</v>
      </c>
      <c r="DS7" s="39">
        <v>20.11</v>
      </c>
      <c r="DT7" s="39">
        <v>21.18</v>
      </c>
      <c r="DU7" s="39">
        <v>22.39</v>
      </c>
      <c r="DV7" s="39">
        <v>25</v>
      </c>
      <c r="DW7" s="39">
        <v>25.77</v>
      </c>
      <c r="DX7" s="39">
        <v>16.170000000000002</v>
      </c>
      <c r="DY7" s="39">
        <v>16.600000000000001</v>
      </c>
      <c r="DZ7" s="39">
        <v>18.510000000000002</v>
      </c>
      <c r="EA7" s="39">
        <v>20.49</v>
      </c>
      <c r="EB7" s="39">
        <v>21.34</v>
      </c>
      <c r="EC7" s="39">
        <v>20.63</v>
      </c>
      <c r="ED7" s="39">
        <v>0.84</v>
      </c>
      <c r="EE7" s="39">
        <v>0.95</v>
      </c>
      <c r="EF7" s="39">
        <v>0.8</v>
      </c>
      <c r="EG7" s="39">
        <v>0.65</v>
      </c>
      <c r="EH7" s="39">
        <v>1.04</v>
      </c>
      <c r="EI7" s="39">
        <v>0.67</v>
      </c>
      <c r="EJ7" s="39">
        <v>0.65</v>
      </c>
      <c r="EK7" s="39">
        <v>0.7</v>
      </c>
      <c r="EL7" s="39">
        <v>0.72</v>
      </c>
      <c r="EM7" s="39">
        <v>0.69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01935</cp:lastModifiedBy>
  <dcterms:created xsi:type="dcterms:W3CDTF">2021-12-03T06:52:44Z</dcterms:created>
  <dcterms:modified xsi:type="dcterms:W3CDTF">2022-01-21T04:25:53Z</dcterms:modified>
  <cp:category/>
</cp:coreProperties>
</file>