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98庶務計画業務フォルダ\☆調査関係\30調査\外部\京都府\310123【２月８日（火）〆】平成29年度決算「経営比較分析表」の分析等について(財務課経由)\310123_府→財務→水総\"/>
    </mc:Choice>
  </mc:AlternateContent>
  <workbookProtection workbookAlgorithmName="SHA-512" workbookHashValue="NLufQnqKo2aqzv6jZp8aO3dLXfJ72m80eU72clD6Dsr0m5qOxzA8bkqO/nVwsG785qrSSlC4lZcBNTORlYIkng==" workbookSaltValue="gEMI7+aX2KZMa7TsVfl+dg==" workbookSpinCount="100000" lockStructure="1"/>
  <bookViews>
    <workbookView xWindow="0" yWindow="0" windowWidth="15360" windowHeight="763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<sst xmlns="http://schemas.openxmlformats.org/spreadsheetml/2006/main" count="232" uniqueCount="120">
  <si>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</si>
  <si>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</si>
  <si>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</si>
  <si>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</si>
  <si>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</si>
  <si>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</si>
  <si>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</si>
  <si>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</si>
  <si>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</si>
  <si>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</si>
  <si>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</si>
  <si>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</si>
  <si>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</si>
  <si>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</si>
  <si>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</si>
  <si>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</si>
  <si>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</si>
  <si>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</si>
  <si>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</si>
  <si>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</si>
  <si>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</si>
  <si>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</si>
  <si>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</si>
  <si>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</si>
  <si>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</si>
  <si>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</si>
  <si>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</si>
  <si>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</si>
  <si>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</si>
  <si>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</si>
  <si>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</si>
  <si>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</si>
  <si>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</si>
  <si>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</si>
  <si>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</si>
  <si>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</si>
  <si>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</si>
  <si>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</si>
  <si>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</si>
  <si>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</si>
  <si>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</si>
  <si>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</si>
  <si>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</si>
  <si>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</si>
  <si>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</si>
  <si>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</si>
  <si>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</si>
  <si>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</si>
  <si>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</si>
  <si>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</si>
  <si>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</si>
  <si>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</si>
  <si>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</si>
  <si>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</si>
  <si>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</si>
  <si>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</si>
  <si>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</si>
  <si>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</si>
  <si>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</si>
  <si>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</si>
  <si>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</si>
  <si>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</si>
  <si>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</si>
  <si>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</si>
  <si>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</si>
  <si>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</si>
  <si>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</si>
  <si>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</si>
  <si>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</si>
  <si>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</si>
  <si>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</si>
  <si>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</si>
  <si>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</si>
  <si>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</si>
  <si>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</si>
  <si>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</si>
  <si>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</si>
  <si>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</si>
  <si>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</si>
  <si>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</si>
  <si>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</si>
  <si>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</si>
  <si>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</si>
  <si>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</si>
  <si>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</si>
  <si>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</si>
  <si>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</si>
  <si>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</si>
  <si>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</si>
  <si>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</si>
  <si>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</si>
  <si>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</si>
  <si>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</si>
  <si>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</si>
  <si>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</si>
  <si>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</si>
  <si>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</si>
  <si>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</si>
  <si>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</si>
  <si>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</si>
  <si>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</si>
  <si>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</si>
  <si>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</si>
  <si>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</si>
  <si>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</si>
  <si>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宇治市</t>
  </si>
  <si>
    <t>法適用</t>
  </si>
  <si>
    <t>水道事業</t>
  </si>
  <si>
    <t>末端給水事業</t>
  </si>
  <si>
    <t>A2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</si>
  <si>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</si>
  <si>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</si>
  <si>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</si>
  <si>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</si>
  <si>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</si>
  <si>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</si>
  <si>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</si>
  <si>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経常収支比率は、過去5年間において単年度の収支が黒字であることを示す100％以上を維持しているが、全国平均値及び類似団体平均値より低い水準にとどまっており、また料金回収率も100％に届いていない状況である。
　累積欠損金は発生していないものの、流動比率は減少傾向が続いており、全国平均値及び類似団体平均値を下回っている。
　企業債残高対給水収益比率は、平成27年度に簡易水道事業及び飲料水供給事業を経営統合したため増加した。平成28年度は水道料金改定により若干改善したが、平成29年度は給水収益の減少により再び増加に転じている。
　施設利用率は、全国平均値及び類似団体平均値とほぼ同水準であるものの、ここ数年は減少傾向にある。
　有収率も、家庭での使用水量の減少等の影響もあり、平成28年度以後は減少に転じている。
</t>
    <phoneticPr fontId="4"/>
  </si>
  <si>
    <t xml:space="preserve">　経営の健全性について、平成28年度の水道料金改定により、一定の改善は図られたが、料金回収率は100％に至らず、流動比率の減少や企業債残高対給水収益比率の増加の傾向がみられる。また、水道施設の老朽化は、全国及び類似団体の平均的な状況より進んでいる。
　今後においても、給水人口の減少等による給水収益の減少傾向が見込まれる中、水道施設の更新・耐震化を促進するため、より一層、効果的で効率的な事業運営を図る必要がある。
</t>
    <phoneticPr fontId="4"/>
  </si>
  <si>
    <t>　水道施設の老朽化の状況を示す有形固定資産減価償却率や管路経年化率は、全国平均値及び類似団体平均値よりも高く、施設の更新・耐震化工事の早急な実施が必要である。管路更新率は、全国平均値及び類似団体平均値よりも上回っているが、全ての管路の更新には、長期間を要する状況である。</t>
    <rPh sb="122" eb="125">
      <t>チョウキカン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</si>
</sst>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0.86</c:v>
                </c:pt>
                <c:pt idx="1">
                  <c:v>0.95</c:v>
                </c:pt>
                <c:pt idx="2">
                  <c:v>0.97</c:v>
                </c:pt>
                <c:pt idx="3">
                  <c:v>0.84</c:v>
                </c:pt>
                <c:pt idx="4">
                  <c:v>0.95</c:v>
                </c:pt>
              </c:numCache>
            </c:numRef>
          </c:val>
          <c:extLst xmlns:c16r2="http://schemas.microsoft.com/office/drawing/2015/06/chart">
            <c:ext xmlns:c16="http://schemas.microsoft.com/office/drawing/2014/chart" uri="{C3380CC4-5D6E-409C-BE32-E72D297353CC}">
              <c16:uniqueId val="{00000000-D03A-49B5-9442-473B4ED4127B}"/>
            </c:ext>
          </c:extLst>
        </c:ser>
        <c:dLbls>
          <c:showLegendKey val="0"/>
          <c:showVal val="0"/>
          <c:showCatName val="0"/>
          <c:showSerName val="0"/>
          <c:showPercent val="0"/>
          <c:showBubbleSize val="0"/>
        </c:dLbls>
        <c:gapWidth val="150"/>
        <c:axId val="169481192"/>
        <c:axId val="169481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c:v>
                </c:pt>
                <c:pt idx="1">
                  <c:v>0.72</c:v>
                </c:pt>
                <c:pt idx="2">
                  <c:v>0.67</c:v>
                </c:pt>
                <c:pt idx="3">
                  <c:v>0.67</c:v>
                </c:pt>
                <c:pt idx="4">
                  <c:v>0.65</c:v>
                </c:pt>
              </c:numCache>
            </c:numRef>
          </c:val>
          <c:smooth val="0"/>
          <c:extLst xmlns:c16r2="http://schemas.microsoft.com/office/drawing/2015/06/chart">
            <c:ext xmlns:c16="http://schemas.microsoft.com/office/drawing/2014/chart" uri="{C3380CC4-5D6E-409C-BE32-E72D297353CC}">
              <c16:uniqueId val="{00000001-D03A-49B5-9442-473B4ED4127B}"/>
            </c:ext>
          </c:extLst>
        </c:ser>
        <c:dLbls>
          <c:showLegendKey val="0"/>
          <c:showVal val="0"/>
          <c:showCatName val="0"/>
          <c:showSerName val="0"/>
          <c:showPercent val="0"/>
          <c:showBubbleSize val="0"/>
        </c:dLbls>
        <c:marker val="1"/>
        <c:smooth val="0"/>
        <c:axId val="169481192"/>
        <c:axId val="169481584"/>
      </c:lineChart>
      <c:dateAx>
        <c:axId val="169481192"/>
        <c:scaling>
          <c:orientation val="minMax"/>
        </c:scaling>
        <c:delete val="1"/>
        <c:axPos val="b"/>
        <c:numFmt formatCode="ge" sourceLinked="1"/>
        <c:majorTickMark val="none"/>
        <c:minorTickMark val="none"/>
        <c:tickLblPos val="none"/>
        <c:crossAx val="169481584"/>
        <c:crosses val="autoZero"/>
        <c:auto val="1"/>
        <c:lblOffset val="100"/>
        <c:baseTimeUnit val="years"/>
      </c:dateAx>
      <c:valAx>
        <c:axId val="169481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9481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65.19</c:v>
                </c:pt>
                <c:pt idx="1">
                  <c:v>63.87</c:v>
                </c:pt>
                <c:pt idx="2">
                  <c:v>62.8</c:v>
                </c:pt>
                <c:pt idx="3">
                  <c:v>62.81</c:v>
                </c:pt>
                <c:pt idx="4">
                  <c:v>62.17</c:v>
                </c:pt>
              </c:numCache>
            </c:numRef>
          </c:val>
          <c:extLst xmlns:c16r2="http://schemas.microsoft.com/office/drawing/2015/06/chart">
            <c:ext xmlns:c16="http://schemas.microsoft.com/office/drawing/2014/chart" uri="{C3380CC4-5D6E-409C-BE32-E72D297353CC}">
              <c16:uniqueId val="{00000000-5D57-4D29-BF22-B16F9D37A524}"/>
            </c:ext>
          </c:extLst>
        </c:ser>
        <c:dLbls>
          <c:showLegendKey val="0"/>
          <c:showVal val="0"/>
          <c:showCatName val="0"/>
          <c:showSerName val="0"/>
          <c:showPercent val="0"/>
          <c:showBubbleSize val="0"/>
        </c:dLbls>
        <c:gapWidth val="150"/>
        <c:axId val="346070424"/>
        <c:axId val="346783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62.15</c:v>
                </c:pt>
                <c:pt idx="1">
                  <c:v>61.61</c:v>
                </c:pt>
                <c:pt idx="2">
                  <c:v>62.34</c:v>
                </c:pt>
                <c:pt idx="3">
                  <c:v>62.46</c:v>
                </c:pt>
                <c:pt idx="4">
                  <c:v>62.88</c:v>
                </c:pt>
              </c:numCache>
            </c:numRef>
          </c:val>
          <c:smooth val="0"/>
          <c:extLst xmlns:c16r2="http://schemas.microsoft.com/office/drawing/2015/06/chart">
            <c:ext xmlns:c16="http://schemas.microsoft.com/office/drawing/2014/chart" uri="{C3380CC4-5D6E-409C-BE32-E72D297353CC}">
              <c16:uniqueId val="{00000001-5D57-4D29-BF22-B16F9D37A524}"/>
            </c:ext>
          </c:extLst>
        </c:ser>
        <c:dLbls>
          <c:showLegendKey val="0"/>
          <c:showVal val="0"/>
          <c:showCatName val="0"/>
          <c:showSerName val="0"/>
          <c:showPercent val="0"/>
          <c:showBubbleSize val="0"/>
        </c:dLbls>
        <c:marker val="1"/>
        <c:smooth val="0"/>
        <c:axId val="346070424"/>
        <c:axId val="346783120"/>
      </c:lineChart>
      <c:dateAx>
        <c:axId val="346070424"/>
        <c:scaling>
          <c:orientation val="minMax"/>
        </c:scaling>
        <c:delete val="1"/>
        <c:axPos val="b"/>
        <c:numFmt formatCode="ge" sourceLinked="1"/>
        <c:majorTickMark val="none"/>
        <c:minorTickMark val="none"/>
        <c:tickLblPos val="none"/>
        <c:crossAx val="346783120"/>
        <c:crosses val="autoZero"/>
        <c:auto val="1"/>
        <c:lblOffset val="100"/>
        <c:baseTimeUnit val="years"/>
      </c:dateAx>
      <c:valAx>
        <c:axId val="346783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6070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91.23</c:v>
                </c:pt>
                <c:pt idx="1">
                  <c:v>91.68</c:v>
                </c:pt>
                <c:pt idx="2">
                  <c:v>92.12</c:v>
                </c:pt>
                <c:pt idx="3">
                  <c:v>91.24</c:v>
                </c:pt>
                <c:pt idx="4">
                  <c:v>90.99</c:v>
                </c:pt>
              </c:numCache>
            </c:numRef>
          </c:val>
          <c:extLst xmlns:c16r2="http://schemas.microsoft.com/office/drawing/2015/06/chart">
            <c:ext xmlns:c16="http://schemas.microsoft.com/office/drawing/2014/chart" uri="{C3380CC4-5D6E-409C-BE32-E72D297353CC}">
              <c16:uniqueId val="{00000000-62C4-4378-8B71-AF544416F408}"/>
            </c:ext>
          </c:extLst>
        </c:ser>
        <c:dLbls>
          <c:showLegendKey val="0"/>
          <c:showVal val="0"/>
          <c:showCatName val="0"/>
          <c:showSerName val="0"/>
          <c:showPercent val="0"/>
          <c:showBubbleSize val="0"/>
        </c:dLbls>
        <c:gapWidth val="150"/>
        <c:axId val="346784296"/>
        <c:axId val="346784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90.64</c:v>
                </c:pt>
                <c:pt idx="1">
                  <c:v>90.23</c:v>
                </c:pt>
                <c:pt idx="2">
                  <c:v>90.15</c:v>
                </c:pt>
                <c:pt idx="3">
                  <c:v>90.62</c:v>
                </c:pt>
                <c:pt idx="4">
                  <c:v>90.13</c:v>
                </c:pt>
              </c:numCache>
            </c:numRef>
          </c:val>
          <c:smooth val="0"/>
          <c:extLst xmlns:c16r2="http://schemas.microsoft.com/office/drawing/2015/06/chart">
            <c:ext xmlns:c16="http://schemas.microsoft.com/office/drawing/2014/chart" uri="{C3380CC4-5D6E-409C-BE32-E72D297353CC}">
              <c16:uniqueId val="{00000001-62C4-4378-8B71-AF544416F408}"/>
            </c:ext>
          </c:extLst>
        </c:ser>
        <c:dLbls>
          <c:showLegendKey val="0"/>
          <c:showVal val="0"/>
          <c:showCatName val="0"/>
          <c:showSerName val="0"/>
          <c:showPercent val="0"/>
          <c:showBubbleSize val="0"/>
        </c:dLbls>
        <c:marker val="1"/>
        <c:smooth val="0"/>
        <c:axId val="346784296"/>
        <c:axId val="346784688"/>
      </c:lineChart>
      <c:dateAx>
        <c:axId val="346784296"/>
        <c:scaling>
          <c:orientation val="minMax"/>
        </c:scaling>
        <c:delete val="1"/>
        <c:axPos val="b"/>
        <c:numFmt formatCode="ge" sourceLinked="1"/>
        <c:majorTickMark val="none"/>
        <c:minorTickMark val="none"/>
        <c:tickLblPos val="none"/>
        <c:crossAx val="346784688"/>
        <c:crosses val="autoZero"/>
        <c:auto val="1"/>
        <c:lblOffset val="100"/>
        <c:baseTimeUnit val="years"/>
      </c:dateAx>
      <c:valAx>
        <c:axId val="346784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6784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100.36</c:v>
                </c:pt>
                <c:pt idx="1">
                  <c:v>105.24</c:v>
                </c:pt>
                <c:pt idx="2">
                  <c:v>104.01</c:v>
                </c:pt>
                <c:pt idx="3">
                  <c:v>110.62</c:v>
                </c:pt>
                <c:pt idx="4">
                  <c:v>108.84</c:v>
                </c:pt>
              </c:numCache>
            </c:numRef>
          </c:val>
          <c:extLst xmlns:c16r2="http://schemas.microsoft.com/office/drawing/2015/06/chart">
            <c:ext xmlns:c16="http://schemas.microsoft.com/office/drawing/2014/chart" uri="{C3380CC4-5D6E-409C-BE32-E72D297353CC}">
              <c16:uniqueId val="{00000000-FC24-4C12-9539-7D59DDC3AD12}"/>
            </c:ext>
          </c:extLst>
        </c:ser>
        <c:dLbls>
          <c:showLegendKey val="0"/>
          <c:showVal val="0"/>
          <c:showCatName val="0"/>
          <c:showSerName val="0"/>
          <c:showPercent val="0"/>
          <c:showBubbleSize val="0"/>
        </c:dLbls>
        <c:gapWidth val="150"/>
        <c:axId val="169482760"/>
        <c:axId val="229393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108.9</c:v>
                </c:pt>
                <c:pt idx="1">
                  <c:v>114.43</c:v>
                </c:pt>
                <c:pt idx="2">
                  <c:v>114.08</c:v>
                </c:pt>
                <c:pt idx="3">
                  <c:v>115.36</c:v>
                </c:pt>
                <c:pt idx="4">
                  <c:v>113.95</c:v>
                </c:pt>
              </c:numCache>
            </c:numRef>
          </c:val>
          <c:smooth val="0"/>
          <c:extLst xmlns:c16r2="http://schemas.microsoft.com/office/drawing/2015/06/chart">
            <c:ext xmlns:c16="http://schemas.microsoft.com/office/drawing/2014/chart" uri="{C3380CC4-5D6E-409C-BE32-E72D297353CC}">
              <c16:uniqueId val="{00000001-FC24-4C12-9539-7D59DDC3AD12}"/>
            </c:ext>
          </c:extLst>
        </c:ser>
        <c:dLbls>
          <c:showLegendKey val="0"/>
          <c:showVal val="0"/>
          <c:showCatName val="0"/>
          <c:showSerName val="0"/>
          <c:showPercent val="0"/>
          <c:showBubbleSize val="0"/>
        </c:dLbls>
        <c:marker val="1"/>
        <c:smooth val="0"/>
        <c:axId val="169482760"/>
        <c:axId val="229393440"/>
      </c:lineChart>
      <c:dateAx>
        <c:axId val="169482760"/>
        <c:scaling>
          <c:orientation val="minMax"/>
        </c:scaling>
        <c:delete val="1"/>
        <c:axPos val="b"/>
        <c:numFmt formatCode="ge" sourceLinked="1"/>
        <c:majorTickMark val="none"/>
        <c:minorTickMark val="none"/>
        <c:tickLblPos val="none"/>
        <c:crossAx val="229393440"/>
        <c:crosses val="autoZero"/>
        <c:auto val="1"/>
        <c:lblOffset val="100"/>
        <c:baseTimeUnit val="years"/>
      </c:dateAx>
      <c:valAx>
        <c:axId val="2293934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9482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53.69</c:v>
                </c:pt>
                <c:pt idx="1">
                  <c:v>55.12</c:v>
                </c:pt>
                <c:pt idx="2">
                  <c:v>53.73</c:v>
                </c:pt>
                <c:pt idx="3">
                  <c:v>54.13</c:v>
                </c:pt>
                <c:pt idx="4">
                  <c:v>54.55</c:v>
                </c:pt>
              </c:numCache>
            </c:numRef>
          </c:val>
          <c:extLst xmlns:c16r2="http://schemas.microsoft.com/office/drawing/2015/06/chart">
            <c:ext xmlns:c16="http://schemas.microsoft.com/office/drawing/2014/chart" uri="{C3380CC4-5D6E-409C-BE32-E72D297353CC}">
              <c16:uniqueId val="{00000000-4E4A-41CB-B6DE-C6073629BCF4}"/>
            </c:ext>
          </c:extLst>
        </c:ser>
        <c:dLbls>
          <c:showLegendKey val="0"/>
          <c:showVal val="0"/>
          <c:showCatName val="0"/>
          <c:showSerName val="0"/>
          <c:showPercent val="0"/>
          <c:showBubbleSize val="0"/>
        </c:dLbls>
        <c:gapWidth val="150"/>
        <c:axId val="229394616"/>
        <c:axId val="229395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43.24</c:v>
                </c:pt>
                <c:pt idx="1">
                  <c:v>46.36</c:v>
                </c:pt>
                <c:pt idx="2">
                  <c:v>47.37</c:v>
                </c:pt>
                <c:pt idx="3">
                  <c:v>48.01</c:v>
                </c:pt>
                <c:pt idx="4">
                  <c:v>48.01</c:v>
                </c:pt>
              </c:numCache>
            </c:numRef>
          </c:val>
          <c:smooth val="0"/>
          <c:extLst xmlns:c16r2="http://schemas.microsoft.com/office/drawing/2015/06/chart">
            <c:ext xmlns:c16="http://schemas.microsoft.com/office/drawing/2014/chart" uri="{C3380CC4-5D6E-409C-BE32-E72D297353CC}">
              <c16:uniqueId val="{00000001-4E4A-41CB-B6DE-C6073629BCF4}"/>
            </c:ext>
          </c:extLst>
        </c:ser>
        <c:dLbls>
          <c:showLegendKey val="0"/>
          <c:showVal val="0"/>
          <c:showCatName val="0"/>
          <c:showSerName val="0"/>
          <c:showPercent val="0"/>
          <c:showBubbleSize val="0"/>
        </c:dLbls>
        <c:marker val="1"/>
        <c:smooth val="0"/>
        <c:axId val="229394616"/>
        <c:axId val="229395008"/>
      </c:lineChart>
      <c:dateAx>
        <c:axId val="229394616"/>
        <c:scaling>
          <c:orientation val="minMax"/>
        </c:scaling>
        <c:delete val="1"/>
        <c:axPos val="b"/>
        <c:numFmt formatCode="ge" sourceLinked="1"/>
        <c:majorTickMark val="none"/>
        <c:minorTickMark val="none"/>
        <c:tickLblPos val="none"/>
        <c:crossAx val="229395008"/>
        <c:crosses val="autoZero"/>
        <c:auto val="1"/>
        <c:lblOffset val="100"/>
        <c:baseTimeUnit val="years"/>
      </c:dateAx>
      <c:valAx>
        <c:axId val="229395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394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17.84</c:v>
                </c:pt>
                <c:pt idx="1">
                  <c:v>19.64</c:v>
                </c:pt>
                <c:pt idx="2">
                  <c:v>19.7</c:v>
                </c:pt>
                <c:pt idx="3">
                  <c:v>20.11</c:v>
                </c:pt>
                <c:pt idx="4">
                  <c:v>21.18</c:v>
                </c:pt>
              </c:numCache>
            </c:numRef>
          </c:val>
          <c:extLst xmlns:c16r2="http://schemas.microsoft.com/office/drawing/2015/06/chart">
            <c:ext xmlns:c16="http://schemas.microsoft.com/office/drawing/2014/chart" uri="{C3380CC4-5D6E-409C-BE32-E72D297353CC}">
              <c16:uniqueId val="{00000000-72BF-4A27-A1C1-1A9840205AEB}"/>
            </c:ext>
          </c:extLst>
        </c:ser>
        <c:dLbls>
          <c:showLegendKey val="0"/>
          <c:showVal val="0"/>
          <c:showCatName val="0"/>
          <c:showSerName val="0"/>
          <c:showPercent val="0"/>
          <c:showBubbleSize val="0"/>
        </c:dLbls>
        <c:gapWidth val="150"/>
        <c:axId val="229396184"/>
        <c:axId val="229396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12.21</c:v>
                </c:pt>
                <c:pt idx="1">
                  <c:v>13.57</c:v>
                </c:pt>
                <c:pt idx="2">
                  <c:v>14.27</c:v>
                </c:pt>
                <c:pt idx="3">
                  <c:v>16.170000000000002</c:v>
                </c:pt>
                <c:pt idx="4">
                  <c:v>16.600000000000001</c:v>
                </c:pt>
              </c:numCache>
            </c:numRef>
          </c:val>
          <c:smooth val="0"/>
          <c:extLst xmlns:c16r2="http://schemas.microsoft.com/office/drawing/2015/06/chart">
            <c:ext xmlns:c16="http://schemas.microsoft.com/office/drawing/2014/chart" uri="{C3380CC4-5D6E-409C-BE32-E72D297353CC}">
              <c16:uniqueId val="{00000001-72BF-4A27-A1C1-1A9840205AEB}"/>
            </c:ext>
          </c:extLst>
        </c:ser>
        <c:dLbls>
          <c:showLegendKey val="0"/>
          <c:showVal val="0"/>
          <c:showCatName val="0"/>
          <c:showSerName val="0"/>
          <c:showPercent val="0"/>
          <c:showBubbleSize val="0"/>
        </c:dLbls>
        <c:marker val="1"/>
        <c:smooth val="0"/>
        <c:axId val="229396184"/>
        <c:axId val="229396576"/>
      </c:lineChart>
      <c:dateAx>
        <c:axId val="229396184"/>
        <c:scaling>
          <c:orientation val="minMax"/>
        </c:scaling>
        <c:delete val="1"/>
        <c:axPos val="b"/>
        <c:numFmt formatCode="ge" sourceLinked="1"/>
        <c:majorTickMark val="none"/>
        <c:minorTickMark val="none"/>
        <c:tickLblPos val="none"/>
        <c:crossAx val="229396576"/>
        <c:crosses val="autoZero"/>
        <c:auto val="1"/>
        <c:lblOffset val="100"/>
        <c:baseTimeUnit val="years"/>
      </c:dateAx>
      <c:valAx>
        <c:axId val="229396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396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5DB-469A-935F-3A794FC5758E}"/>
            </c:ext>
          </c:extLst>
        </c:ser>
        <c:dLbls>
          <c:showLegendKey val="0"/>
          <c:showVal val="0"/>
          <c:showCatName val="0"/>
          <c:showSerName val="0"/>
          <c:showPercent val="0"/>
          <c:showBubbleSize val="0"/>
        </c:dLbls>
        <c:gapWidth val="150"/>
        <c:axId val="346071992"/>
        <c:axId val="346072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3.47</c:v>
                </c:pt>
                <c:pt idx="1">
                  <c:v>0.13</c:v>
                </c:pt>
                <c:pt idx="2" formatCode="#,##0.00;&quot;△&quot;#,##0.00">
                  <c:v>0</c:v>
                </c:pt>
                <c:pt idx="3" formatCode="#,##0.00;&quot;△&quot;#,##0.00">
                  <c:v>0</c:v>
                </c:pt>
                <c:pt idx="4" formatCode="#,##0.00;&quot;△&quot;#,##0.00">
                  <c:v>0</c:v>
                </c:pt>
              </c:numCache>
            </c:numRef>
          </c:val>
          <c:smooth val="0"/>
          <c:extLst xmlns:c16r2="http://schemas.microsoft.com/office/drawing/2015/06/chart">
            <c:ext xmlns:c16="http://schemas.microsoft.com/office/drawing/2014/chart" uri="{C3380CC4-5D6E-409C-BE32-E72D297353CC}">
              <c16:uniqueId val="{00000001-B5DB-469A-935F-3A794FC5758E}"/>
            </c:ext>
          </c:extLst>
        </c:ser>
        <c:dLbls>
          <c:showLegendKey val="0"/>
          <c:showVal val="0"/>
          <c:showCatName val="0"/>
          <c:showSerName val="0"/>
          <c:showPercent val="0"/>
          <c:showBubbleSize val="0"/>
        </c:dLbls>
        <c:marker val="1"/>
        <c:smooth val="0"/>
        <c:axId val="346071992"/>
        <c:axId val="346072384"/>
      </c:lineChart>
      <c:dateAx>
        <c:axId val="346071992"/>
        <c:scaling>
          <c:orientation val="minMax"/>
        </c:scaling>
        <c:delete val="1"/>
        <c:axPos val="b"/>
        <c:numFmt formatCode="ge" sourceLinked="1"/>
        <c:majorTickMark val="none"/>
        <c:minorTickMark val="none"/>
        <c:tickLblPos val="none"/>
        <c:crossAx val="346072384"/>
        <c:crosses val="autoZero"/>
        <c:auto val="1"/>
        <c:lblOffset val="100"/>
        <c:baseTimeUnit val="years"/>
      </c:dateAx>
      <c:valAx>
        <c:axId val="3460723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46071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332.21</c:v>
                </c:pt>
                <c:pt idx="1">
                  <c:v>235.18</c:v>
                </c:pt>
                <c:pt idx="2">
                  <c:v>240.82</c:v>
                </c:pt>
                <c:pt idx="3">
                  <c:v>210.44</c:v>
                </c:pt>
                <c:pt idx="4">
                  <c:v>195.05</c:v>
                </c:pt>
              </c:numCache>
            </c:numRef>
          </c:val>
          <c:extLst xmlns:c16r2="http://schemas.microsoft.com/office/drawing/2015/06/chart">
            <c:ext xmlns:c16="http://schemas.microsoft.com/office/drawing/2014/chart" uri="{C3380CC4-5D6E-409C-BE32-E72D297353CC}">
              <c16:uniqueId val="{00000000-B676-4475-B001-54D02C939A25}"/>
            </c:ext>
          </c:extLst>
        </c:ser>
        <c:dLbls>
          <c:showLegendKey val="0"/>
          <c:showVal val="0"/>
          <c:showCatName val="0"/>
          <c:showSerName val="0"/>
          <c:showPercent val="0"/>
          <c:showBubbleSize val="0"/>
        </c:dLbls>
        <c:gapWidth val="150"/>
        <c:axId val="346606176"/>
        <c:axId val="346606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628.34</c:v>
                </c:pt>
                <c:pt idx="1">
                  <c:v>289.8</c:v>
                </c:pt>
                <c:pt idx="2">
                  <c:v>299.44</c:v>
                </c:pt>
                <c:pt idx="3">
                  <c:v>311.99</c:v>
                </c:pt>
                <c:pt idx="4">
                  <c:v>307.83</c:v>
                </c:pt>
              </c:numCache>
            </c:numRef>
          </c:val>
          <c:smooth val="0"/>
          <c:extLst xmlns:c16r2="http://schemas.microsoft.com/office/drawing/2015/06/chart">
            <c:ext xmlns:c16="http://schemas.microsoft.com/office/drawing/2014/chart" uri="{C3380CC4-5D6E-409C-BE32-E72D297353CC}">
              <c16:uniqueId val="{00000001-B676-4475-B001-54D02C939A25}"/>
            </c:ext>
          </c:extLst>
        </c:ser>
        <c:dLbls>
          <c:showLegendKey val="0"/>
          <c:showVal val="0"/>
          <c:showCatName val="0"/>
          <c:showSerName val="0"/>
          <c:showPercent val="0"/>
          <c:showBubbleSize val="0"/>
        </c:dLbls>
        <c:marker val="1"/>
        <c:smooth val="0"/>
        <c:axId val="346606176"/>
        <c:axId val="346606568"/>
      </c:lineChart>
      <c:dateAx>
        <c:axId val="346606176"/>
        <c:scaling>
          <c:orientation val="minMax"/>
        </c:scaling>
        <c:delete val="1"/>
        <c:axPos val="b"/>
        <c:numFmt formatCode="ge" sourceLinked="1"/>
        <c:majorTickMark val="none"/>
        <c:minorTickMark val="none"/>
        <c:tickLblPos val="none"/>
        <c:crossAx val="346606568"/>
        <c:crosses val="autoZero"/>
        <c:auto val="1"/>
        <c:lblOffset val="100"/>
        <c:baseTimeUnit val="years"/>
      </c:dateAx>
      <c:valAx>
        <c:axId val="3466065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46606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171.49</c:v>
                </c:pt>
                <c:pt idx="1">
                  <c:v>169.64</c:v>
                </c:pt>
                <c:pt idx="2">
                  <c:v>207.77</c:v>
                </c:pt>
                <c:pt idx="3">
                  <c:v>186.95</c:v>
                </c:pt>
                <c:pt idx="4">
                  <c:v>193.47</c:v>
                </c:pt>
              </c:numCache>
            </c:numRef>
          </c:val>
          <c:extLst xmlns:c16r2="http://schemas.microsoft.com/office/drawing/2015/06/chart">
            <c:ext xmlns:c16="http://schemas.microsoft.com/office/drawing/2014/chart" uri="{C3380CC4-5D6E-409C-BE32-E72D297353CC}">
              <c16:uniqueId val="{00000000-1D53-4683-BFE9-B9EAD5CCDA32}"/>
            </c:ext>
          </c:extLst>
        </c:ser>
        <c:dLbls>
          <c:showLegendKey val="0"/>
          <c:showVal val="0"/>
          <c:showCatName val="0"/>
          <c:showSerName val="0"/>
          <c:showPercent val="0"/>
          <c:showBubbleSize val="0"/>
        </c:dLbls>
        <c:gapWidth val="150"/>
        <c:axId val="346607744"/>
        <c:axId val="346608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297.13</c:v>
                </c:pt>
                <c:pt idx="1">
                  <c:v>301.99</c:v>
                </c:pt>
                <c:pt idx="2">
                  <c:v>298.08999999999997</c:v>
                </c:pt>
                <c:pt idx="3">
                  <c:v>291.77999999999997</c:v>
                </c:pt>
                <c:pt idx="4">
                  <c:v>295.44</c:v>
                </c:pt>
              </c:numCache>
            </c:numRef>
          </c:val>
          <c:smooth val="0"/>
          <c:extLst xmlns:c16r2="http://schemas.microsoft.com/office/drawing/2015/06/chart">
            <c:ext xmlns:c16="http://schemas.microsoft.com/office/drawing/2014/chart" uri="{C3380CC4-5D6E-409C-BE32-E72D297353CC}">
              <c16:uniqueId val="{00000001-1D53-4683-BFE9-B9EAD5CCDA32}"/>
            </c:ext>
          </c:extLst>
        </c:ser>
        <c:dLbls>
          <c:showLegendKey val="0"/>
          <c:showVal val="0"/>
          <c:showCatName val="0"/>
          <c:showSerName val="0"/>
          <c:showPercent val="0"/>
          <c:showBubbleSize val="0"/>
        </c:dLbls>
        <c:marker val="1"/>
        <c:smooth val="0"/>
        <c:axId val="346607744"/>
        <c:axId val="346608136"/>
      </c:lineChart>
      <c:dateAx>
        <c:axId val="346607744"/>
        <c:scaling>
          <c:orientation val="minMax"/>
        </c:scaling>
        <c:delete val="1"/>
        <c:axPos val="b"/>
        <c:numFmt formatCode="ge" sourceLinked="1"/>
        <c:majorTickMark val="none"/>
        <c:minorTickMark val="none"/>
        <c:tickLblPos val="none"/>
        <c:crossAx val="346608136"/>
        <c:crosses val="autoZero"/>
        <c:auto val="1"/>
        <c:lblOffset val="100"/>
        <c:baseTimeUnit val="years"/>
      </c:dateAx>
      <c:valAx>
        <c:axId val="3466081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46607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89.12</c:v>
                </c:pt>
                <c:pt idx="1">
                  <c:v>95.75</c:v>
                </c:pt>
                <c:pt idx="2">
                  <c:v>93.54</c:v>
                </c:pt>
                <c:pt idx="3">
                  <c:v>99.91</c:v>
                </c:pt>
                <c:pt idx="4">
                  <c:v>99.91</c:v>
                </c:pt>
              </c:numCache>
            </c:numRef>
          </c:val>
          <c:extLst xmlns:c16r2="http://schemas.microsoft.com/office/drawing/2015/06/chart">
            <c:ext xmlns:c16="http://schemas.microsoft.com/office/drawing/2014/chart" uri="{C3380CC4-5D6E-409C-BE32-E72D297353CC}">
              <c16:uniqueId val="{00000000-5430-46CC-8851-C2F3AD4B1FFE}"/>
            </c:ext>
          </c:extLst>
        </c:ser>
        <c:dLbls>
          <c:showLegendKey val="0"/>
          <c:showVal val="0"/>
          <c:showCatName val="0"/>
          <c:showSerName val="0"/>
          <c:showPercent val="0"/>
          <c:showBubbleSize val="0"/>
        </c:dLbls>
        <c:gapWidth val="150"/>
        <c:axId val="346609312"/>
        <c:axId val="346609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99.89</c:v>
                </c:pt>
                <c:pt idx="1">
                  <c:v>107.05</c:v>
                </c:pt>
                <c:pt idx="2">
                  <c:v>106.4</c:v>
                </c:pt>
                <c:pt idx="3">
                  <c:v>107.61</c:v>
                </c:pt>
                <c:pt idx="4">
                  <c:v>106.02</c:v>
                </c:pt>
              </c:numCache>
            </c:numRef>
          </c:val>
          <c:smooth val="0"/>
          <c:extLst xmlns:c16r2="http://schemas.microsoft.com/office/drawing/2015/06/chart">
            <c:ext xmlns:c16="http://schemas.microsoft.com/office/drawing/2014/chart" uri="{C3380CC4-5D6E-409C-BE32-E72D297353CC}">
              <c16:uniqueId val="{00000001-5430-46CC-8851-C2F3AD4B1FFE}"/>
            </c:ext>
          </c:extLst>
        </c:ser>
        <c:dLbls>
          <c:showLegendKey val="0"/>
          <c:showVal val="0"/>
          <c:showCatName val="0"/>
          <c:showSerName val="0"/>
          <c:showPercent val="0"/>
          <c:showBubbleSize val="0"/>
        </c:dLbls>
        <c:marker val="1"/>
        <c:smooth val="0"/>
        <c:axId val="346609312"/>
        <c:axId val="346609704"/>
      </c:lineChart>
      <c:dateAx>
        <c:axId val="346609312"/>
        <c:scaling>
          <c:orientation val="minMax"/>
        </c:scaling>
        <c:delete val="1"/>
        <c:axPos val="b"/>
        <c:numFmt formatCode="ge" sourceLinked="1"/>
        <c:majorTickMark val="none"/>
        <c:minorTickMark val="none"/>
        <c:tickLblPos val="none"/>
        <c:crossAx val="346609704"/>
        <c:crosses val="autoZero"/>
        <c:auto val="1"/>
        <c:lblOffset val="100"/>
        <c:baseTimeUnit val="years"/>
      </c:dateAx>
      <c:valAx>
        <c:axId val="346609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6609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151.11000000000001</c:v>
                </c:pt>
                <c:pt idx="1">
                  <c:v>139.51</c:v>
                </c:pt>
                <c:pt idx="2">
                  <c:v>143.25</c:v>
                </c:pt>
                <c:pt idx="3">
                  <c:v>153.83000000000001</c:v>
                </c:pt>
                <c:pt idx="4">
                  <c:v>157.53</c:v>
                </c:pt>
              </c:numCache>
            </c:numRef>
          </c:val>
          <c:extLst xmlns:c16r2="http://schemas.microsoft.com/office/drawing/2015/06/chart">
            <c:ext xmlns:c16="http://schemas.microsoft.com/office/drawing/2014/chart" uri="{C3380CC4-5D6E-409C-BE32-E72D297353CC}">
              <c16:uniqueId val="{00000000-0032-49F6-8A1C-2D9A048DBF60}"/>
            </c:ext>
          </c:extLst>
        </c:ser>
        <c:dLbls>
          <c:showLegendKey val="0"/>
          <c:showVal val="0"/>
          <c:showCatName val="0"/>
          <c:showSerName val="0"/>
          <c:showPercent val="0"/>
          <c:showBubbleSize val="0"/>
        </c:dLbls>
        <c:gapWidth val="150"/>
        <c:axId val="346073560"/>
        <c:axId val="346071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165.34</c:v>
                </c:pt>
                <c:pt idx="1">
                  <c:v>155.09</c:v>
                </c:pt>
                <c:pt idx="2">
                  <c:v>156.29</c:v>
                </c:pt>
                <c:pt idx="3">
                  <c:v>155.69</c:v>
                </c:pt>
                <c:pt idx="4">
                  <c:v>158.6</c:v>
                </c:pt>
              </c:numCache>
            </c:numRef>
          </c:val>
          <c:smooth val="0"/>
          <c:extLst xmlns:c16r2="http://schemas.microsoft.com/office/drawing/2015/06/chart">
            <c:ext xmlns:c16="http://schemas.microsoft.com/office/drawing/2014/chart" uri="{C3380CC4-5D6E-409C-BE32-E72D297353CC}">
              <c16:uniqueId val="{00000001-0032-49F6-8A1C-2D9A048DBF60}"/>
            </c:ext>
          </c:extLst>
        </c:ser>
        <c:dLbls>
          <c:showLegendKey val="0"/>
          <c:showVal val="0"/>
          <c:showCatName val="0"/>
          <c:showSerName val="0"/>
          <c:showPercent val="0"/>
          <c:showBubbleSize val="0"/>
        </c:dLbls>
        <c:marker val="1"/>
        <c:smooth val="0"/>
        <c:axId val="346073560"/>
        <c:axId val="346071600"/>
      </c:lineChart>
      <c:dateAx>
        <c:axId val="346073560"/>
        <c:scaling>
          <c:orientation val="minMax"/>
        </c:scaling>
        <c:delete val="1"/>
        <c:axPos val="b"/>
        <c:numFmt formatCode="ge" sourceLinked="1"/>
        <c:majorTickMark val="none"/>
        <c:minorTickMark val="none"/>
        <c:tickLblPos val="none"/>
        <c:crossAx val="346071600"/>
        <c:crosses val="autoZero"/>
        <c:auto val="1"/>
        <c:lblOffset val="100"/>
        <c:baseTimeUnit val="years"/>
      </c:dateAx>
      <c:valAx>
        <c:axId val="346071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6073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Z85"/>
  <sheetViews>
    <sheetView showGridLines="0" tabSelected="1" view="pageBreakPreview" zoomScale="75" zoomScaleNormal="100" zoomScaleSheetLayoutView="75"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京都府　宇治市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A2</v>
      </c>
      <c r="X8" s="82"/>
      <c r="Y8" s="82"/>
      <c r="Z8" s="82"/>
      <c r="AA8" s="82"/>
      <c r="AB8" s="82"/>
      <c r="AC8" s="82"/>
      <c r="AD8" s="82" t="str">
        <f>データ!$M$6</f>
        <v>非設置</v>
      </c>
      <c r="AE8" s="82"/>
      <c r="AF8" s="82"/>
      <c r="AG8" s="82"/>
      <c r="AH8" s="82"/>
      <c r="AI8" s="82"/>
      <c r="AJ8" s="82"/>
      <c r="AK8" s="4"/>
      <c r="AL8" s="70">
        <f>データ!$R$6</f>
        <v>187901</v>
      </c>
      <c r="AM8" s="70"/>
      <c r="AN8" s="70"/>
      <c r="AO8" s="70"/>
      <c r="AP8" s="70"/>
      <c r="AQ8" s="70"/>
      <c r="AR8" s="70"/>
      <c r="AS8" s="70"/>
      <c r="AT8" s="66">
        <f>データ!$S$6</f>
        <v>67.540000000000006</v>
      </c>
      <c r="AU8" s="67"/>
      <c r="AV8" s="67"/>
      <c r="AW8" s="67"/>
      <c r="AX8" s="67"/>
      <c r="AY8" s="67"/>
      <c r="AZ8" s="67"/>
      <c r="BA8" s="67"/>
      <c r="BB8" s="69">
        <f>データ!$T$6</f>
        <v>2782.07</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66.94</v>
      </c>
      <c r="J10" s="67"/>
      <c r="K10" s="67"/>
      <c r="L10" s="67"/>
      <c r="M10" s="67"/>
      <c r="N10" s="67"/>
      <c r="O10" s="68"/>
      <c r="P10" s="69">
        <f>データ!$P$6</f>
        <v>99.55</v>
      </c>
      <c r="Q10" s="69"/>
      <c r="R10" s="69"/>
      <c r="S10" s="69"/>
      <c r="T10" s="69"/>
      <c r="U10" s="69"/>
      <c r="V10" s="69"/>
      <c r="W10" s="70">
        <f>データ!$Q$6</f>
        <v>2879</v>
      </c>
      <c r="X10" s="70"/>
      <c r="Y10" s="70"/>
      <c r="Z10" s="70"/>
      <c r="AA10" s="70"/>
      <c r="AB10" s="70"/>
      <c r="AC10" s="70"/>
      <c r="AD10" s="2"/>
      <c r="AE10" s="2"/>
      <c r="AF10" s="2"/>
      <c r="AG10" s="2"/>
      <c r="AH10" s="4"/>
      <c r="AI10" s="4"/>
      <c r="AJ10" s="4"/>
      <c r="AK10" s="4"/>
      <c r="AL10" s="70">
        <f>データ!$U$6</f>
        <v>186637</v>
      </c>
      <c r="AM10" s="70"/>
      <c r="AN10" s="70"/>
      <c r="AO10" s="70"/>
      <c r="AP10" s="70"/>
      <c r="AQ10" s="70"/>
      <c r="AR10" s="70"/>
      <c r="AS10" s="70"/>
      <c r="AT10" s="66">
        <f>データ!$V$6</f>
        <v>29.57</v>
      </c>
      <c r="AU10" s="67"/>
      <c r="AV10" s="67"/>
      <c r="AW10" s="67"/>
      <c r="AX10" s="67"/>
      <c r="AY10" s="67"/>
      <c r="AZ10" s="67"/>
      <c r="BA10" s="67"/>
      <c r="BB10" s="69">
        <f>データ!$W$6</f>
        <v>6311.7</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49" t="s">
        <v>117</v>
      </c>
      <c r="BM16" s="50"/>
      <c r="BN16" s="50"/>
      <c r="BO16" s="50"/>
      <c r="BP16" s="50"/>
      <c r="BQ16" s="50"/>
      <c r="BR16" s="50"/>
      <c r="BS16" s="50"/>
      <c r="BT16" s="50"/>
      <c r="BU16" s="50"/>
      <c r="BV16" s="50"/>
      <c r="BW16" s="50"/>
      <c r="BX16" s="50"/>
      <c r="BY16" s="50"/>
      <c r="BZ16" s="5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49"/>
      <c r="BM17" s="50"/>
      <c r="BN17" s="50"/>
      <c r="BO17" s="50"/>
      <c r="BP17" s="50"/>
      <c r="BQ17" s="50"/>
      <c r="BR17" s="50"/>
      <c r="BS17" s="50"/>
      <c r="BT17" s="50"/>
      <c r="BU17" s="50"/>
      <c r="BV17" s="50"/>
      <c r="BW17" s="50"/>
      <c r="BX17" s="50"/>
      <c r="BY17" s="50"/>
      <c r="BZ17" s="5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49"/>
      <c r="BM18" s="50"/>
      <c r="BN18" s="50"/>
      <c r="BO18" s="50"/>
      <c r="BP18" s="50"/>
      <c r="BQ18" s="50"/>
      <c r="BR18" s="50"/>
      <c r="BS18" s="50"/>
      <c r="BT18" s="50"/>
      <c r="BU18" s="50"/>
      <c r="BV18" s="50"/>
      <c r="BW18" s="50"/>
      <c r="BX18" s="50"/>
      <c r="BY18" s="50"/>
      <c r="BZ18" s="5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49"/>
      <c r="BM19" s="50"/>
      <c r="BN19" s="50"/>
      <c r="BO19" s="50"/>
      <c r="BP19" s="50"/>
      <c r="BQ19" s="50"/>
      <c r="BR19" s="50"/>
      <c r="BS19" s="50"/>
      <c r="BT19" s="50"/>
      <c r="BU19" s="50"/>
      <c r="BV19" s="50"/>
      <c r="BW19" s="50"/>
      <c r="BX19" s="50"/>
      <c r="BY19" s="50"/>
      <c r="BZ19" s="5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49"/>
      <c r="BM20" s="50"/>
      <c r="BN20" s="50"/>
      <c r="BO20" s="50"/>
      <c r="BP20" s="50"/>
      <c r="BQ20" s="50"/>
      <c r="BR20" s="50"/>
      <c r="BS20" s="50"/>
      <c r="BT20" s="50"/>
      <c r="BU20" s="50"/>
      <c r="BV20" s="50"/>
      <c r="BW20" s="50"/>
      <c r="BX20" s="50"/>
      <c r="BY20" s="50"/>
      <c r="BZ20" s="5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49"/>
      <c r="BM21" s="50"/>
      <c r="BN21" s="50"/>
      <c r="BO21" s="50"/>
      <c r="BP21" s="50"/>
      <c r="BQ21" s="50"/>
      <c r="BR21" s="50"/>
      <c r="BS21" s="50"/>
      <c r="BT21" s="50"/>
      <c r="BU21" s="50"/>
      <c r="BV21" s="50"/>
      <c r="BW21" s="50"/>
      <c r="BX21" s="50"/>
      <c r="BY21" s="50"/>
      <c r="BZ21" s="5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49"/>
      <c r="BM22" s="50"/>
      <c r="BN22" s="50"/>
      <c r="BO22" s="50"/>
      <c r="BP22" s="50"/>
      <c r="BQ22" s="50"/>
      <c r="BR22" s="50"/>
      <c r="BS22" s="50"/>
      <c r="BT22" s="50"/>
      <c r="BU22" s="50"/>
      <c r="BV22" s="50"/>
      <c r="BW22" s="50"/>
      <c r="BX22" s="50"/>
      <c r="BY22" s="50"/>
      <c r="BZ22" s="5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49"/>
      <c r="BM23" s="50"/>
      <c r="BN23" s="50"/>
      <c r="BO23" s="50"/>
      <c r="BP23" s="50"/>
      <c r="BQ23" s="50"/>
      <c r="BR23" s="50"/>
      <c r="BS23" s="50"/>
      <c r="BT23" s="50"/>
      <c r="BU23" s="50"/>
      <c r="BV23" s="50"/>
      <c r="BW23" s="50"/>
      <c r="BX23" s="50"/>
      <c r="BY23" s="50"/>
      <c r="BZ23" s="5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49"/>
      <c r="BM24" s="50"/>
      <c r="BN24" s="50"/>
      <c r="BO24" s="50"/>
      <c r="BP24" s="50"/>
      <c r="BQ24" s="50"/>
      <c r="BR24" s="50"/>
      <c r="BS24" s="50"/>
      <c r="BT24" s="50"/>
      <c r="BU24" s="50"/>
      <c r="BV24" s="50"/>
      <c r="BW24" s="50"/>
      <c r="BX24" s="50"/>
      <c r="BY24" s="50"/>
      <c r="BZ24" s="5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49"/>
      <c r="BM25" s="50"/>
      <c r="BN25" s="50"/>
      <c r="BO25" s="50"/>
      <c r="BP25" s="50"/>
      <c r="BQ25" s="50"/>
      <c r="BR25" s="50"/>
      <c r="BS25" s="50"/>
      <c r="BT25" s="50"/>
      <c r="BU25" s="50"/>
      <c r="BV25" s="50"/>
      <c r="BW25" s="50"/>
      <c r="BX25" s="50"/>
      <c r="BY25" s="50"/>
      <c r="BZ25" s="5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49"/>
      <c r="BM26" s="50"/>
      <c r="BN26" s="50"/>
      <c r="BO26" s="50"/>
      <c r="BP26" s="50"/>
      <c r="BQ26" s="50"/>
      <c r="BR26" s="50"/>
      <c r="BS26" s="50"/>
      <c r="BT26" s="50"/>
      <c r="BU26" s="50"/>
      <c r="BV26" s="50"/>
      <c r="BW26" s="50"/>
      <c r="BX26" s="50"/>
      <c r="BY26" s="50"/>
      <c r="BZ26" s="5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49"/>
      <c r="BM27" s="50"/>
      <c r="BN27" s="50"/>
      <c r="BO27" s="50"/>
      <c r="BP27" s="50"/>
      <c r="BQ27" s="50"/>
      <c r="BR27" s="50"/>
      <c r="BS27" s="50"/>
      <c r="BT27" s="50"/>
      <c r="BU27" s="50"/>
      <c r="BV27" s="50"/>
      <c r="BW27" s="50"/>
      <c r="BX27" s="50"/>
      <c r="BY27" s="50"/>
      <c r="BZ27" s="5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49"/>
      <c r="BM28" s="50"/>
      <c r="BN28" s="50"/>
      <c r="BO28" s="50"/>
      <c r="BP28" s="50"/>
      <c r="BQ28" s="50"/>
      <c r="BR28" s="50"/>
      <c r="BS28" s="50"/>
      <c r="BT28" s="50"/>
      <c r="BU28" s="50"/>
      <c r="BV28" s="50"/>
      <c r="BW28" s="50"/>
      <c r="BX28" s="50"/>
      <c r="BY28" s="50"/>
      <c r="BZ28" s="5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49"/>
      <c r="BM29" s="50"/>
      <c r="BN29" s="50"/>
      <c r="BO29" s="50"/>
      <c r="BP29" s="50"/>
      <c r="BQ29" s="50"/>
      <c r="BR29" s="50"/>
      <c r="BS29" s="50"/>
      <c r="BT29" s="50"/>
      <c r="BU29" s="50"/>
      <c r="BV29" s="50"/>
      <c r="BW29" s="50"/>
      <c r="BX29" s="50"/>
      <c r="BY29" s="50"/>
      <c r="BZ29" s="5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49"/>
      <c r="BM30" s="50"/>
      <c r="BN30" s="50"/>
      <c r="BO30" s="50"/>
      <c r="BP30" s="50"/>
      <c r="BQ30" s="50"/>
      <c r="BR30" s="50"/>
      <c r="BS30" s="50"/>
      <c r="BT30" s="50"/>
      <c r="BU30" s="50"/>
      <c r="BV30" s="50"/>
      <c r="BW30" s="50"/>
      <c r="BX30" s="50"/>
      <c r="BY30" s="50"/>
      <c r="BZ30" s="5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49"/>
      <c r="BM31" s="50"/>
      <c r="BN31" s="50"/>
      <c r="BO31" s="50"/>
      <c r="BP31" s="50"/>
      <c r="BQ31" s="50"/>
      <c r="BR31" s="50"/>
      <c r="BS31" s="50"/>
      <c r="BT31" s="50"/>
      <c r="BU31" s="50"/>
      <c r="BV31" s="50"/>
      <c r="BW31" s="50"/>
      <c r="BX31" s="50"/>
      <c r="BY31" s="50"/>
      <c r="BZ31" s="5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49"/>
      <c r="BM32" s="50"/>
      <c r="BN32" s="50"/>
      <c r="BO32" s="50"/>
      <c r="BP32" s="50"/>
      <c r="BQ32" s="50"/>
      <c r="BR32" s="50"/>
      <c r="BS32" s="50"/>
      <c r="BT32" s="50"/>
      <c r="BU32" s="50"/>
      <c r="BV32" s="50"/>
      <c r="BW32" s="50"/>
      <c r="BX32" s="50"/>
      <c r="BY32" s="50"/>
      <c r="BZ32" s="5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49"/>
      <c r="BM33" s="50"/>
      <c r="BN33" s="50"/>
      <c r="BO33" s="50"/>
      <c r="BP33" s="50"/>
      <c r="BQ33" s="50"/>
      <c r="BR33" s="50"/>
      <c r="BS33" s="50"/>
      <c r="BT33" s="50"/>
      <c r="BU33" s="50"/>
      <c r="BV33" s="50"/>
      <c r="BW33" s="50"/>
      <c r="BX33" s="50"/>
      <c r="BY33" s="50"/>
      <c r="BZ33" s="51"/>
    </row>
    <row r="34" spans="1:78" ht="13.5" customHeight="1" x14ac:dyDescent="0.15">
      <c r="A34" s="2"/>
      <c r="B34" s="17"/>
      <c r="C34" s="55" t="s">
        <v>26</v>
      </c>
      <c r="D34" s="55"/>
      <c r="E34" s="55"/>
      <c r="F34" s="55"/>
      <c r="G34" s="55"/>
      <c r="H34" s="55"/>
      <c r="I34" s="55"/>
      <c r="J34" s="55"/>
      <c r="K34" s="55"/>
      <c r="L34" s="55"/>
      <c r="M34" s="55"/>
      <c r="N34" s="55"/>
      <c r="O34" s="55"/>
      <c r="P34" s="55"/>
      <c r="Q34" s="19"/>
      <c r="R34" s="55" t="s">
        <v>27</v>
      </c>
      <c r="S34" s="55"/>
      <c r="T34" s="55"/>
      <c r="U34" s="55"/>
      <c r="V34" s="55"/>
      <c r="W34" s="55"/>
      <c r="X34" s="55"/>
      <c r="Y34" s="55"/>
      <c r="Z34" s="55"/>
      <c r="AA34" s="55"/>
      <c r="AB34" s="55"/>
      <c r="AC34" s="55"/>
      <c r="AD34" s="55"/>
      <c r="AE34" s="55"/>
      <c r="AF34" s="19"/>
      <c r="AG34" s="55" t="s">
        <v>28</v>
      </c>
      <c r="AH34" s="55"/>
      <c r="AI34" s="55"/>
      <c r="AJ34" s="55"/>
      <c r="AK34" s="55"/>
      <c r="AL34" s="55"/>
      <c r="AM34" s="55"/>
      <c r="AN34" s="55"/>
      <c r="AO34" s="55"/>
      <c r="AP34" s="55"/>
      <c r="AQ34" s="55"/>
      <c r="AR34" s="55"/>
      <c r="AS34" s="55"/>
      <c r="AT34" s="55"/>
      <c r="AU34" s="19"/>
      <c r="AV34" s="55" t="s">
        <v>29</v>
      </c>
      <c r="AW34" s="55"/>
      <c r="AX34" s="55"/>
      <c r="AY34" s="55"/>
      <c r="AZ34" s="55"/>
      <c r="BA34" s="55"/>
      <c r="BB34" s="55"/>
      <c r="BC34" s="55"/>
      <c r="BD34" s="55"/>
      <c r="BE34" s="55"/>
      <c r="BF34" s="55"/>
      <c r="BG34" s="55"/>
      <c r="BH34" s="55"/>
      <c r="BI34" s="55"/>
      <c r="BJ34" s="18"/>
      <c r="BK34" s="2"/>
      <c r="BL34" s="49"/>
      <c r="BM34" s="50"/>
      <c r="BN34" s="50"/>
      <c r="BO34" s="50"/>
      <c r="BP34" s="50"/>
      <c r="BQ34" s="50"/>
      <c r="BR34" s="50"/>
      <c r="BS34" s="50"/>
      <c r="BT34" s="50"/>
      <c r="BU34" s="50"/>
      <c r="BV34" s="50"/>
      <c r="BW34" s="50"/>
      <c r="BX34" s="50"/>
      <c r="BY34" s="50"/>
      <c r="BZ34" s="51"/>
    </row>
    <row r="35" spans="1:78" ht="13.5" customHeight="1" x14ac:dyDescent="0.15">
      <c r="A35" s="2"/>
      <c r="B35" s="17"/>
      <c r="C35" s="55"/>
      <c r="D35" s="55"/>
      <c r="E35" s="55"/>
      <c r="F35" s="55"/>
      <c r="G35" s="55"/>
      <c r="H35" s="55"/>
      <c r="I35" s="55"/>
      <c r="J35" s="55"/>
      <c r="K35" s="55"/>
      <c r="L35" s="55"/>
      <c r="M35" s="55"/>
      <c r="N35" s="55"/>
      <c r="O35" s="55"/>
      <c r="P35" s="55"/>
      <c r="Q35" s="19"/>
      <c r="R35" s="55"/>
      <c r="S35" s="55"/>
      <c r="T35" s="55"/>
      <c r="U35" s="55"/>
      <c r="V35" s="55"/>
      <c r="W35" s="55"/>
      <c r="X35" s="55"/>
      <c r="Y35" s="55"/>
      <c r="Z35" s="55"/>
      <c r="AA35" s="55"/>
      <c r="AB35" s="55"/>
      <c r="AC35" s="55"/>
      <c r="AD35" s="55"/>
      <c r="AE35" s="55"/>
      <c r="AF35" s="19"/>
      <c r="AG35" s="55"/>
      <c r="AH35" s="55"/>
      <c r="AI35" s="55"/>
      <c r="AJ35" s="55"/>
      <c r="AK35" s="55"/>
      <c r="AL35" s="55"/>
      <c r="AM35" s="55"/>
      <c r="AN35" s="55"/>
      <c r="AO35" s="55"/>
      <c r="AP35" s="55"/>
      <c r="AQ35" s="55"/>
      <c r="AR35" s="55"/>
      <c r="AS35" s="55"/>
      <c r="AT35" s="55"/>
      <c r="AU35" s="19"/>
      <c r="AV35" s="55"/>
      <c r="AW35" s="55"/>
      <c r="AX35" s="55"/>
      <c r="AY35" s="55"/>
      <c r="AZ35" s="55"/>
      <c r="BA35" s="55"/>
      <c r="BB35" s="55"/>
      <c r="BC35" s="55"/>
      <c r="BD35" s="55"/>
      <c r="BE35" s="55"/>
      <c r="BF35" s="55"/>
      <c r="BG35" s="55"/>
      <c r="BH35" s="55"/>
      <c r="BI35" s="55"/>
      <c r="BJ35" s="18"/>
      <c r="BK35" s="2"/>
      <c r="BL35" s="49"/>
      <c r="BM35" s="50"/>
      <c r="BN35" s="50"/>
      <c r="BO35" s="50"/>
      <c r="BP35" s="50"/>
      <c r="BQ35" s="50"/>
      <c r="BR35" s="50"/>
      <c r="BS35" s="50"/>
      <c r="BT35" s="50"/>
      <c r="BU35" s="50"/>
      <c r="BV35" s="50"/>
      <c r="BW35" s="50"/>
      <c r="BX35" s="50"/>
      <c r="BY35" s="50"/>
      <c r="BZ35" s="5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49"/>
      <c r="BM36" s="50"/>
      <c r="BN36" s="50"/>
      <c r="BO36" s="50"/>
      <c r="BP36" s="50"/>
      <c r="BQ36" s="50"/>
      <c r="BR36" s="50"/>
      <c r="BS36" s="50"/>
      <c r="BT36" s="50"/>
      <c r="BU36" s="50"/>
      <c r="BV36" s="50"/>
      <c r="BW36" s="50"/>
      <c r="BX36" s="50"/>
      <c r="BY36" s="50"/>
      <c r="BZ36" s="5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49"/>
      <c r="BM37" s="50"/>
      <c r="BN37" s="50"/>
      <c r="BO37" s="50"/>
      <c r="BP37" s="50"/>
      <c r="BQ37" s="50"/>
      <c r="BR37" s="50"/>
      <c r="BS37" s="50"/>
      <c r="BT37" s="50"/>
      <c r="BU37" s="50"/>
      <c r="BV37" s="50"/>
      <c r="BW37" s="50"/>
      <c r="BX37" s="50"/>
      <c r="BY37" s="50"/>
      <c r="BZ37" s="5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49"/>
      <c r="BM38" s="50"/>
      <c r="BN38" s="50"/>
      <c r="BO38" s="50"/>
      <c r="BP38" s="50"/>
      <c r="BQ38" s="50"/>
      <c r="BR38" s="50"/>
      <c r="BS38" s="50"/>
      <c r="BT38" s="50"/>
      <c r="BU38" s="50"/>
      <c r="BV38" s="50"/>
      <c r="BW38" s="50"/>
      <c r="BX38" s="50"/>
      <c r="BY38" s="50"/>
      <c r="BZ38" s="5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49"/>
      <c r="BM39" s="50"/>
      <c r="BN39" s="50"/>
      <c r="BO39" s="50"/>
      <c r="BP39" s="50"/>
      <c r="BQ39" s="50"/>
      <c r="BR39" s="50"/>
      <c r="BS39" s="50"/>
      <c r="BT39" s="50"/>
      <c r="BU39" s="50"/>
      <c r="BV39" s="50"/>
      <c r="BW39" s="50"/>
      <c r="BX39" s="50"/>
      <c r="BY39" s="50"/>
      <c r="BZ39" s="5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49"/>
      <c r="BM40" s="50"/>
      <c r="BN40" s="50"/>
      <c r="BO40" s="50"/>
      <c r="BP40" s="50"/>
      <c r="BQ40" s="50"/>
      <c r="BR40" s="50"/>
      <c r="BS40" s="50"/>
      <c r="BT40" s="50"/>
      <c r="BU40" s="50"/>
      <c r="BV40" s="50"/>
      <c r="BW40" s="50"/>
      <c r="BX40" s="50"/>
      <c r="BY40" s="50"/>
      <c r="BZ40" s="5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49"/>
      <c r="BM41" s="50"/>
      <c r="BN41" s="50"/>
      <c r="BO41" s="50"/>
      <c r="BP41" s="50"/>
      <c r="BQ41" s="50"/>
      <c r="BR41" s="50"/>
      <c r="BS41" s="50"/>
      <c r="BT41" s="50"/>
      <c r="BU41" s="50"/>
      <c r="BV41" s="50"/>
      <c r="BW41" s="50"/>
      <c r="BX41" s="50"/>
      <c r="BY41" s="50"/>
      <c r="BZ41" s="5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49"/>
      <c r="BM42" s="50"/>
      <c r="BN42" s="50"/>
      <c r="BO42" s="50"/>
      <c r="BP42" s="50"/>
      <c r="BQ42" s="50"/>
      <c r="BR42" s="50"/>
      <c r="BS42" s="50"/>
      <c r="BT42" s="50"/>
      <c r="BU42" s="50"/>
      <c r="BV42" s="50"/>
      <c r="BW42" s="50"/>
      <c r="BX42" s="50"/>
      <c r="BY42" s="50"/>
      <c r="BZ42" s="5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49"/>
      <c r="BM43" s="50"/>
      <c r="BN43" s="50"/>
      <c r="BO43" s="50"/>
      <c r="BP43" s="50"/>
      <c r="BQ43" s="50"/>
      <c r="BR43" s="50"/>
      <c r="BS43" s="50"/>
      <c r="BT43" s="50"/>
      <c r="BU43" s="50"/>
      <c r="BV43" s="50"/>
      <c r="BW43" s="50"/>
      <c r="BX43" s="50"/>
      <c r="BY43" s="50"/>
      <c r="BZ43" s="5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49"/>
      <c r="BM44" s="50"/>
      <c r="BN44" s="50"/>
      <c r="BO44" s="50"/>
      <c r="BP44" s="50"/>
      <c r="BQ44" s="50"/>
      <c r="BR44" s="50"/>
      <c r="BS44" s="50"/>
      <c r="BT44" s="50"/>
      <c r="BU44" s="50"/>
      <c r="BV44" s="50"/>
      <c r="BW44" s="50"/>
      <c r="BX44" s="50"/>
      <c r="BY44" s="50"/>
      <c r="BZ44" s="5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3" t="s">
        <v>30</v>
      </c>
      <c r="BM45" s="44"/>
      <c r="BN45" s="44"/>
      <c r="BO45" s="44"/>
      <c r="BP45" s="44"/>
      <c r="BQ45" s="44"/>
      <c r="BR45" s="44"/>
      <c r="BS45" s="44"/>
      <c r="BT45" s="44"/>
      <c r="BU45" s="44"/>
      <c r="BV45" s="44"/>
      <c r="BW45" s="44"/>
      <c r="BX45" s="44"/>
      <c r="BY45" s="44"/>
      <c r="BZ45" s="4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49" t="s">
        <v>119</v>
      </c>
      <c r="BM47" s="50"/>
      <c r="BN47" s="50"/>
      <c r="BO47" s="50"/>
      <c r="BP47" s="50"/>
      <c r="BQ47" s="50"/>
      <c r="BR47" s="50"/>
      <c r="BS47" s="50"/>
      <c r="BT47" s="50"/>
      <c r="BU47" s="50"/>
      <c r="BV47" s="50"/>
      <c r="BW47" s="50"/>
      <c r="BX47" s="50"/>
      <c r="BY47" s="50"/>
      <c r="BZ47" s="5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31</v>
      </c>
      <c r="D56" s="55"/>
      <c r="E56" s="55"/>
      <c r="F56" s="55"/>
      <c r="G56" s="55"/>
      <c r="H56" s="55"/>
      <c r="I56" s="55"/>
      <c r="J56" s="55"/>
      <c r="K56" s="55"/>
      <c r="L56" s="55"/>
      <c r="M56" s="55"/>
      <c r="N56" s="55"/>
      <c r="O56" s="55"/>
      <c r="P56" s="55"/>
      <c r="Q56" s="19"/>
      <c r="R56" s="55" t="s">
        <v>32</v>
      </c>
      <c r="S56" s="55"/>
      <c r="T56" s="55"/>
      <c r="U56" s="55"/>
      <c r="V56" s="55"/>
      <c r="W56" s="55"/>
      <c r="X56" s="55"/>
      <c r="Y56" s="55"/>
      <c r="Z56" s="55"/>
      <c r="AA56" s="55"/>
      <c r="AB56" s="55"/>
      <c r="AC56" s="55"/>
      <c r="AD56" s="55"/>
      <c r="AE56" s="55"/>
      <c r="AF56" s="19"/>
      <c r="AG56" s="55" t="s">
        <v>33</v>
      </c>
      <c r="AH56" s="55"/>
      <c r="AI56" s="55"/>
      <c r="AJ56" s="55"/>
      <c r="AK56" s="55"/>
      <c r="AL56" s="55"/>
      <c r="AM56" s="55"/>
      <c r="AN56" s="55"/>
      <c r="AO56" s="55"/>
      <c r="AP56" s="55"/>
      <c r="AQ56" s="55"/>
      <c r="AR56" s="55"/>
      <c r="AS56" s="55"/>
      <c r="AT56" s="55"/>
      <c r="AU56" s="19"/>
      <c r="AV56" s="55" t="s">
        <v>34</v>
      </c>
      <c r="AW56" s="55"/>
      <c r="AX56" s="55"/>
      <c r="AY56" s="55"/>
      <c r="AZ56" s="55"/>
      <c r="BA56" s="55"/>
      <c r="BB56" s="55"/>
      <c r="BC56" s="55"/>
      <c r="BD56" s="55"/>
      <c r="BE56" s="55"/>
      <c r="BF56" s="55"/>
      <c r="BG56" s="55"/>
      <c r="BH56" s="55"/>
      <c r="BI56" s="55"/>
      <c r="BJ56" s="18"/>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19"/>
      <c r="R57" s="55"/>
      <c r="S57" s="55"/>
      <c r="T57" s="55"/>
      <c r="U57" s="55"/>
      <c r="V57" s="55"/>
      <c r="W57" s="55"/>
      <c r="X57" s="55"/>
      <c r="Y57" s="55"/>
      <c r="Z57" s="55"/>
      <c r="AA57" s="55"/>
      <c r="AB57" s="55"/>
      <c r="AC57" s="55"/>
      <c r="AD57" s="55"/>
      <c r="AE57" s="55"/>
      <c r="AF57" s="19"/>
      <c r="AG57" s="55"/>
      <c r="AH57" s="55"/>
      <c r="AI57" s="55"/>
      <c r="AJ57" s="55"/>
      <c r="AK57" s="55"/>
      <c r="AL57" s="55"/>
      <c r="AM57" s="55"/>
      <c r="AN57" s="55"/>
      <c r="AO57" s="55"/>
      <c r="AP57" s="55"/>
      <c r="AQ57" s="55"/>
      <c r="AR57" s="55"/>
      <c r="AS57" s="55"/>
      <c r="AT57" s="55"/>
      <c r="AU57" s="19"/>
      <c r="AV57" s="55"/>
      <c r="AW57" s="55"/>
      <c r="AX57" s="55"/>
      <c r="AY57" s="55"/>
      <c r="AZ57" s="55"/>
      <c r="BA57" s="55"/>
      <c r="BB57" s="55"/>
      <c r="BC57" s="55"/>
      <c r="BD57" s="55"/>
      <c r="BE57" s="55"/>
      <c r="BF57" s="55"/>
      <c r="BG57" s="55"/>
      <c r="BH57" s="55"/>
      <c r="BI57" s="55"/>
      <c r="BJ57" s="18"/>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9"/>
      <c r="BM58" s="50"/>
      <c r="BN58" s="50"/>
      <c r="BO58" s="50"/>
      <c r="BP58" s="50"/>
      <c r="BQ58" s="50"/>
      <c r="BR58" s="50"/>
      <c r="BS58" s="50"/>
      <c r="BT58" s="50"/>
      <c r="BU58" s="50"/>
      <c r="BV58" s="50"/>
      <c r="BW58" s="50"/>
      <c r="BX58" s="50"/>
      <c r="BY58" s="50"/>
      <c r="BZ58" s="5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9"/>
      <c r="BM59" s="50"/>
      <c r="BN59" s="50"/>
      <c r="BO59" s="50"/>
      <c r="BP59" s="50"/>
      <c r="BQ59" s="50"/>
      <c r="BR59" s="50"/>
      <c r="BS59" s="50"/>
      <c r="BT59" s="50"/>
      <c r="BU59" s="50"/>
      <c r="BV59" s="50"/>
      <c r="BW59" s="50"/>
      <c r="BX59" s="50"/>
      <c r="BY59" s="50"/>
      <c r="BZ59" s="51"/>
    </row>
    <row r="60" spans="1:78" ht="13.5" customHeight="1" x14ac:dyDescent="0.15">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49"/>
      <c r="BM63" s="50"/>
      <c r="BN63" s="50"/>
      <c r="BO63" s="50"/>
      <c r="BP63" s="50"/>
      <c r="BQ63" s="50"/>
      <c r="BR63" s="50"/>
      <c r="BS63" s="50"/>
      <c r="BT63" s="50"/>
      <c r="BU63" s="50"/>
      <c r="BV63" s="50"/>
      <c r="BW63" s="50"/>
      <c r="BX63" s="50"/>
      <c r="BY63" s="50"/>
      <c r="BZ63" s="5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3" t="s">
        <v>36</v>
      </c>
      <c r="BM64" s="44"/>
      <c r="BN64" s="44"/>
      <c r="BO64" s="44"/>
      <c r="BP64" s="44"/>
      <c r="BQ64" s="44"/>
      <c r="BR64" s="44"/>
      <c r="BS64" s="44"/>
      <c r="BT64" s="44"/>
      <c r="BU64" s="44"/>
      <c r="BV64" s="44"/>
      <c r="BW64" s="44"/>
      <c r="BX64" s="44"/>
      <c r="BY64" s="44"/>
      <c r="BZ64" s="4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49" t="s">
        <v>118</v>
      </c>
      <c r="BM66" s="50"/>
      <c r="BN66" s="50"/>
      <c r="BO66" s="50"/>
      <c r="BP66" s="50"/>
      <c r="BQ66" s="50"/>
      <c r="BR66" s="50"/>
      <c r="BS66" s="50"/>
      <c r="BT66" s="50"/>
      <c r="BU66" s="50"/>
      <c r="BV66" s="50"/>
      <c r="BW66" s="50"/>
      <c r="BX66" s="50"/>
      <c r="BY66" s="50"/>
      <c r="BZ66" s="5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37</v>
      </c>
      <c r="D79" s="55"/>
      <c r="E79" s="55"/>
      <c r="F79" s="55"/>
      <c r="G79" s="55"/>
      <c r="H79" s="55"/>
      <c r="I79" s="55"/>
      <c r="J79" s="55"/>
      <c r="K79" s="55"/>
      <c r="L79" s="55"/>
      <c r="M79" s="55"/>
      <c r="N79" s="55"/>
      <c r="O79" s="55"/>
      <c r="P79" s="55"/>
      <c r="Q79" s="55"/>
      <c r="R79" s="55"/>
      <c r="S79" s="55"/>
      <c r="T79" s="55"/>
      <c r="U79" s="19"/>
      <c r="V79" s="19"/>
      <c r="W79" s="55" t="s">
        <v>38</v>
      </c>
      <c r="X79" s="55"/>
      <c r="Y79" s="55"/>
      <c r="Z79" s="55"/>
      <c r="AA79" s="55"/>
      <c r="AB79" s="55"/>
      <c r="AC79" s="55"/>
      <c r="AD79" s="55"/>
      <c r="AE79" s="55"/>
      <c r="AF79" s="55"/>
      <c r="AG79" s="55"/>
      <c r="AH79" s="55"/>
      <c r="AI79" s="55"/>
      <c r="AJ79" s="55"/>
      <c r="AK79" s="55"/>
      <c r="AL79" s="55"/>
      <c r="AM79" s="55"/>
      <c r="AN79" s="55"/>
      <c r="AO79" s="19"/>
      <c r="AP79" s="19"/>
      <c r="AQ79" s="55" t="s">
        <v>39</v>
      </c>
      <c r="AR79" s="55"/>
      <c r="AS79" s="55"/>
      <c r="AT79" s="55"/>
      <c r="AU79" s="55"/>
      <c r="AV79" s="55"/>
      <c r="AW79" s="55"/>
      <c r="AX79" s="55"/>
      <c r="AY79" s="55"/>
      <c r="AZ79" s="55"/>
      <c r="BA79" s="55"/>
      <c r="BB79" s="55"/>
      <c r="BC79" s="55"/>
      <c r="BD79" s="55"/>
      <c r="BE79" s="55"/>
      <c r="BF79" s="55"/>
      <c r="BG79" s="55"/>
      <c r="BH79" s="55"/>
      <c r="BI79" s="4"/>
      <c r="BJ79" s="18"/>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19"/>
      <c r="V80" s="19"/>
      <c r="W80" s="55"/>
      <c r="X80" s="55"/>
      <c r="Y80" s="55"/>
      <c r="Z80" s="55"/>
      <c r="AA80" s="55"/>
      <c r="AB80" s="55"/>
      <c r="AC80" s="55"/>
      <c r="AD80" s="55"/>
      <c r="AE80" s="55"/>
      <c r="AF80" s="55"/>
      <c r="AG80" s="55"/>
      <c r="AH80" s="55"/>
      <c r="AI80" s="55"/>
      <c r="AJ80" s="55"/>
      <c r="AK80" s="55"/>
      <c r="AL80" s="55"/>
      <c r="AM80" s="55"/>
      <c r="AN80" s="55"/>
      <c r="AO80" s="19"/>
      <c r="AP80" s="19"/>
      <c r="AQ80" s="55"/>
      <c r="AR80" s="55"/>
      <c r="AS80" s="55"/>
      <c r="AT80" s="55"/>
      <c r="AU80" s="55"/>
      <c r="AV80" s="55"/>
      <c r="AW80" s="55"/>
      <c r="AX80" s="55"/>
      <c r="AY80" s="55"/>
      <c r="AZ80" s="55"/>
      <c r="BA80" s="55"/>
      <c r="BB80" s="55"/>
      <c r="BC80" s="55"/>
      <c r="BD80" s="55"/>
      <c r="BE80" s="55"/>
      <c r="BF80" s="55"/>
      <c r="BG80" s="55"/>
      <c r="BH80" s="55"/>
      <c r="BI80" s="4"/>
      <c r="BJ80" s="18"/>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49"/>
      <c r="BM81" s="50"/>
      <c r="BN81" s="50"/>
      <c r="BO81" s="50"/>
      <c r="BP81" s="50"/>
      <c r="BQ81" s="50"/>
      <c r="BR81" s="50"/>
      <c r="BS81" s="50"/>
      <c r="BT81" s="50"/>
      <c r="BU81" s="50"/>
      <c r="BV81" s="50"/>
      <c r="BW81" s="50"/>
      <c r="BX81" s="50"/>
      <c r="BY81" s="50"/>
      <c r="BZ81" s="5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2"/>
      <c r="BM82" s="53"/>
      <c r="BN82" s="53"/>
      <c r="BO82" s="53"/>
      <c r="BP82" s="53"/>
      <c r="BQ82" s="53"/>
      <c r="BR82" s="53"/>
      <c r="BS82" s="53"/>
      <c r="BT82" s="53"/>
      <c r="BU82" s="53"/>
      <c r="BV82" s="53"/>
      <c r="BW82" s="53"/>
      <c r="BX82" s="53"/>
      <c r="BY82" s="53"/>
      <c r="BZ82" s="54"/>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QwgXVGD9E/se1+fnivf6HDP3sIsQmVMhRwLhpQerBG4/Dws6WuP4kXKs93fPBe1HRG5bGWzHjw4SyrXyoNmA3A==" saltValue="YcJkhUHZlHWwJONq+hEdDg=="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262048</v>
      </c>
      <c r="D6" s="33">
        <f t="shared" si="3"/>
        <v>46</v>
      </c>
      <c r="E6" s="33">
        <f t="shared" si="3"/>
        <v>1</v>
      </c>
      <c r="F6" s="33">
        <f t="shared" si="3"/>
        <v>0</v>
      </c>
      <c r="G6" s="33">
        <f t="shared" si="3"/>
        <v>1</v>
      </c>
      <c r="H6" s="33" t="str">
        <f t="shared" si="3"/>
        <v>京都府　宇治市</v>
      </c>
      <c r="I6" s="33" t="str">
        <f t="shared" si="3"/>
        <v>法適用</v>
      </c>
      <c r="J6" s="33" t="str">
        <f t="shared" si="3"/>
        <v>水道事業</v>
      </c>
      <c r="K6" s="33" t="str">
        <f t="shared" si="3"/>
        <v>末端給水事業</v>
      </c>
      <c r="L6" s="33" t="str">
        <f t="shared" si="3"/>
        <v>A2</v>
      </c>
      <c r="M6" s="33" t="str">
        <f t="shared" si="3"/>
        <v>非設置</v>
      </c>
      <c r="N6" s="34" t="str">
        <f t="shared" si="3"/>
        <v>-</v>
      </c>
      <c r="O6" s="34">
        <f t="shared" si="3"/>
        <v>66.94</v>
      </c>
      <c r="P6" s="34">
        <f t="shared" si="3"/>
        <v>99.55</v>
      </c>
      <c r="Q6" s="34">
        <f t="shared" si="3"/>
        <v>2879</v>
      </c>
      <c r="R6" s="34">
        <f t="shared" si="3"/>
        <v>187901</v>
      </c>
      <c r="S6" s="34">
        <f t="shared" si="3"/>
        <v>67.540000000000006</v>
      </c>
      <c r="T6" s="34">
        <f t="shared" si="3"/>
        <v>2782.07</v>
      </c>
      <c r="U6" s="34">
        <f t="shared" si="3"/>
        <v>186637</v>
      </c>
      <c r="V6" s="34">
        <f t="shared" si="3"/>
        <v>29.57</v>
      </c>
      <c r="W6" s="34">
        <f t="shared" si="3"/>
        <v>6311.7</v>
      </c>
      <c r="X6" s="35">
        <f>IF(X7="",NA(),X7)</f>
        <v>100.36</v>
      </c>
      <c r="Y6" s="35">
        <f t="shared" ref="Y6:AG6" si="4">IF(Y7="",NA(),Y7)</f>
        <v>105.24</v>
      </c>
      <c r="Z6" s="35">
        <f t="shared" si="4"/>
        <v>104.01</v>
      </c>
      <c r="AA6" s="35">
        <f t="shared" si="4"/>
        <v>110.62</v>
      </c>
      <c r="AB6" s="35">
        <f t="shared" si="4"/>
        <v>108.84</v>
      </c>
      <c r="AC6" s="35">
        <f t="shared" si="4"/>
        <v>108.9</v>
      </c>
      <c r="AD6" s="35">
        <f t="shared" si="4"/>
        <v>114.43</v>
      </c>
      <c r="AE6" s="35">
        <f t="shared" si="4"/>
        <v>114.08</v>
      </c>
      <c r="AF6" s="35">
        <f t="shared" si="4"/>
        <v>115.36</v>
      </c>
      <c r="AG6" s="35">
        <f t="shared" si="4"/>
        <v>113.95</v>
      </c>
      <c r="AH6" s="34" t="str">
        <f>IF(AH7="","",IF(AH7="-","【-】","【"&amp;SUBSTITUTE(TEXT(AH7,"#,##0.00"),"-","△")&amp;"】"))</f>
        <v>【113.39】</v>
      </c>
      <c r="AI6" s="34">
        <f>IF(AI7="",NA(),AI7)</f>
        <v>0</v>
      </c>
      <c r="AJ6" s="34">
        <f t="shared" ref="AJ6:AR6" si="5">IF(AJ7="",NA(),AJ7)</f>
        <v>0</v>
      </c>
      <c r="AK6" s="34">
        <f t="shared" si="5"/>
        <v>0</v>
      </c>
      <c r="AL6" s="34">
        <f t="shared" si="5"/>
        <v>0</v>
      </c>
      <c r="AM6" s="34">
        <f t="shared" si="5"/>
        <v>0</v>
      </c>
      <c r="AN6" s="35">
        <f t="shared" si="5"/>
        <v>3.47</v>
      </c>
      <c r="AO6" s="35">
        <f t="shared" si="5"/>
        <v>0.13</v>
      </c>
      <c r="AP6" s="34">
        <f t="shared" si="5"/>
        <v>0</v>
      </c>
      <c r="AQ6" s="34">
        <f t="shared" si="5"/>
        <v>0</v>
      </c>
      <c r="AR6" s="34">
        <f t="shared" si="5"/>
        <v>0</v>
      </c>
      <c r="AS6" s="34" t="str">
        <f>IF(AS7="","",IF(AS7="-","【-】","【"&amp;SUBSTITUTE(TEXT(AS7,"#,##0.00"),"-","△")&amp;"】"))</f>
        <v>【0.85】</v>
      </c>
      <c r="AT6" s="35">
        <f>IF(AT7="",NA(),AT7)</f>
        <v>332.21</v>
      </c>
      <c r="AU6" s="35">
        <f t="shared" ref="AU6:BC6" si="6">IF(AU7="",NA(),AU7)</f>
        <v>235.18</v>
      </c>
      <c r="AV6" s="35">
        <f t="shared" si="6"/>
        <v>240.82</v>
      </c>
      <c r="AW6" s="35">
        <f t="shared" si="6"/>
        <v>210.44</v>
      </c>
      <c r="AX6" s="35">
        <f t="shared" si="6"/>
        <v>195.05</v>
      </c>
      <c r="AY6" s="35">
        <f t="shared" si="6"/>
        <v>628.34</v>
      </c>
      <c r="AZ6" s="35">
        <f t="shared" si="6"/>
        <v>289.8</v>
      </c>
      <c r="BA6" s="35">
        <f t="shared" si="6"/>
        <v>299.44</v>
      </c>
      <c r="BB6" s="35">
        <f t="shared" si="6"/>
        <v>311.99</v>
      </c>
      <c r="BC6" s="35">
        <f t="shared" si="6"/>
        <v>307.83</v>
      </c>
      <c r="BD6" s="34" t="str">
        <f>IF(BD7="","",IF(BD7="-","【-】","【"&amp;SUBSTITUTE(TEXT(BD7,"#,##0.00"),"-","△")&amp;"】"))</f>
        <v>【264.34】</v>
      </c>
      <c r="BE6" s="35">
        <f>IF(BE7="",NA(),BE7)</f>
        <v>171.49</v>
      </c>
      <c r="BF6" s="35">
        <f t="shared" ref="BF6:BN6" si="7">IF(BF7="",NA(),BF7)</f>
        <v>169.64</v>
      </c>
      <c r="BG6" s="35">
        <f t="shared" si="7"/>
        <v>207.77</v>
      </c>
      <c r="BH6" s="35">
        <f t="shared" si="7"/>
        <v>186.95</v>
      </c>
      <c r="BI6" s="35">
        <f t="shared" si="7"/>
        <v>193.47</v>
      </c>
      <c r="BJ6" s="35">
        <f t="shared" si="7"/>
        <v>297.13</v>
      </c>
      <c r="BK6" s="35">
        <f t="shared" si="7"/>
        <v>301.99</v>
      </c>
      <c r="BL6" s="35">
        <f t="shared" si="7"/>
        <v>298.08999999999997</v>
      </c>
      <c r="BM6" s="35">
        <f t="shared" si="7"/>
        <v>291.77999999999997</v>
      </c>
      <c r="BN6" s="35">
        <f t="shared" si="7"/>
        <v>295.44</v>
      </c>
      <c r="BO6" s="34" t="str">
        <f>IF(BO7="","",IF(BO7="-","【-】","【"&amp;SUBSTITUTE(TEXT(BO7,"#,##0.00"),"-","△")&amp;"】"))</f>
        <v>【274.27】</v>
      </c>
      <c r="BP6" s="35">
        <f>IF(BP7="",NA(),BP7)</f>
        <v>89.12</v>
      </c>
      <c r="BQ6" s="35">
        <f t="shared" ref="BQ6:BY6" si="8">IF(BQ7="",NA(),BQ7)</f>
        <v>95.75</v>
      </c>
      <c r="BR6" s="35">
        <f t="shared" si="8"/>
        <v>93.54</v>
      </c>
      <c r="BS6" s="35">
        <f t="shared" si="8"/>
        <v>99.91</v>
      </c>
      <c r="BT6" s="35">
        <f t="shared" si="8"/>
        <v>99.91</v>
      </c>
      <c r="BU6" s="35">
        <f t="shared" si="8"/>
        <v>99.89</v>
      </c>
      <c r="BV6" s="35">
        <f t="shared" si="8"/>
        <v>107.05</v>
      </c>
      <c r="BW6" s="35">
        <f t="shared" si="8"/>
        <v>106.4</v>
      </c>
      <c r="BX6" s="35">
        <f t="shared" si="8"/>
        <v>107.61</v>
      </c>
      <c r="BY6" s="35">
        <f t="shared" si="8"/>
        <v>106.02</v>
      </c>
      <c r="BZ6" s="34" t="str">
        <f>IF(BZ7="","",IF(BZ7="-","【-】","【"&amp;SUBSTITUTE(TEXT(BZ7,"#,##0.00"),"-","△")&amp;"】"))</f>
        <v>【104.36】</v>
      </c>
      <c r="CA6" s="35">
        <f>IF(CA7="",NA(),CA7)</f>
        <v>151.11000000000001</v>
      </c>
      <c r="CB6" s="35">
        <f t="shared" ref="CB6:CJ6" si="9">IF(CB7="",NA(),CB7)</f>
        <v>139.51</v>
      </c>
      <c r="CC6" s="35">
        <f t="shared" si="9"/>
        <v>143.25</v>
      </c>
      <c r="CD6" s="35">
        <f t="shared" si="9"/>
        <v>153.83000000000001</v>
      </c>
      <c r="CE6" s="35">
        <f t="shared" si="9"/>
        <v>157.53</v>
      </c>
      <c r="CF6" s="35">
        <f t="shared" si="9"/>
        <v>165.34</v>
      </c>
      <c r="CG6" s="35">
        <f t="shared" si="9"/>
        <v>155.09</v>
      </c>
      <c r="CH6" s="35">
        <f t="shared" si="9"/>
        <v>156.29</v>
      </c>
      <c r="CI6" s="35">
        <f t="shared" si="9"/>
        <v>155.69</v>
      </c>
      <c r="CJ6" s="35">
        <f t="shared" si="9"/>
        <v>158.6</v>
      </c>
      <c r="CK6" s="34" t="str">
        <f>IF(CK7="","",IF(CK7="-","【-】","【"&amp;SUBSTITUTE(TEXT(CK7,"#,##0.00"),"-","△")&amp;"】"))</f>
        <v>【165.71】</v>
      </c>
      <c r="CL6" s="35">
        <f>IF(CL7="",NA(),CL7)</f>
        <v>65.19</v>
      </c>
      <c r="CM6" s="35">
        <f t="shared" ref="CM6:CU6" si="10">IF(CM7="",NA(),CM7)</f>
        <v>63.87</v>
      </c>
      <c r="CN6" s="35">
        <f t="shared" si="10"/>
        <v>62.8</v>
      </c>
      <c r="CO6" s="35">
        <f t="shared" si="10"/>
        <v>62.81</v>
      </c>
      <c r="CP6" s="35">
        <f t="shared" si="10"/>
        <v>62.17</v>
      </c>
      <c r="CQ6" s="35">
        <f t="shared" si="10"/>
        <v>62.15</v>
      </c>
      <c r="CR6" s="35">
        <f t="shared" si="10"/>
        <v>61.61</v>
      </c>
      <c r="CS6" s="35">
        <f t="shared" si="10"/>
        <v>62.34</v>
      </c>
      <c r="CT6" s="35">
        <f t="shared" si="10"/>
        <v>62.46</v>
      </c>
      <c r="CU6" s="35">
        <f t="shared" si="10"/>
        <v>62.88</v>
      </c>
      <c r="CV6" s="34" t="str">
        <f>IF(CV7="","",IF(CV7="-","【-】","【"&amp;SUBSTITUTE(TEXT(CV7,"#,##0.00"),"-","△")&amp;"】"))</f>
        <v>【60.41】</v>
      </c>
      <c r="CW6" s="35">
        <f>IF(CW7="",NA(),CW7)</f>
        <v>91.23</v>
      </c>
      <c r="CX6" s="35">
        <f t="shared" ref="CX6:DF6" si="11">IF(CX7="",NA(),CX7)</f>
        <v>91.68</v>
      </c>
      <c r="CY6" s="35">
        <f t="shared" si="11"/>
        <v>92.12</v>
      </c>
      <c r="CZ6" s="35">
        <f t="shared" si="11"/>
        <v>91.24</v>
      </c>
      <c r="DA6" s="35">
        <f t="shared" si="11"/>
        <v>90.99</v>
      </c>
      <c r="DB6" s="35">
        <f t="shared" si="11"/>
        <v>90.64</v>
      </c>
      <c r="DC6" s="35">
        <f t="shared" si="11"/>
        <v>90.23</v>
      </c>
      <c r="DD6" s="35">
        <f t="shared" si="11"/>
        <v>90.15</v>
      </c>
      <c r="DE6" s="35">
        <f t="shared" si="11"/>
        <v>90.62</v>
      </c>
      <c r="DF6" s="35">
        <f t="shared" si="11"/>
        <v>90.13</v>
      </c>
      <c r="DG6" s="34" t="str">
        <f>IF(DG7="","",IF(DG7="-","【-】","【"&amp;SUBSTITUTE(TEXT(DG7,"#,##0.00"),"-","△")&amp;"】"))</f>
        <v>【89.93】</v>
      </c>
      <c r="DH6" s="35">
        <f>IF(DH7="",NA(),DH7)</f>
        <v>53.69</v>
      </c>
      <c r="DI6" s="35">
        <f t="shared" ref="DI6:DQ6" si="12">IF(DI7="",NA(),DI7)</f>
        <v>55.12</v>
      </c>
      <c r="DJ6" s="35">
        <f t="shared" si="12"/>
        <v>53.73</v>
      </c>
      <c r="DK6" s="35">
        <f t="shared" si="12"/>
        <v>54.13</v>
      </c>
      <c r="DL6" s="35">
        <f t="shared" si="12"/>
        <v>54.55</v>
      </c>
      <c r="DM6" s="35">
        <f t="shared" si="12"/>
        <v>43.24</v>
      </c>
      <c r="DN6" s="35">
        <f t="shared" si="12"/>
        <v>46.36</v>
      </c>
      <c r="DO6" s="35">
        <f t="shared" si="12"/>
        <v>47.37</v>
      </c>
      <c r="DP6" s="35">
        <f t="shared" si="12"/>
        <v>48.01</v>
      </c>
      <c r="DQ6" s="35">
        <f t="shared" si="12"/>
        <v>48.01</v>
      </c>
      <c r="DR6" s="34" t="str">
        <f>IF(DR7="","",IF(DR7="-","【-】","【"&amp;SUBSTITUTE(TEXT(DR7,"#,##0.00"),"-","△")&amp;"】"))</f>
        <v>【48.12】</v>
      </c>
      <c r="DS6" s="35">
        <f>IF(DS7="",NA(),DS7)</f>
        <v>17.84</v>
      </c>
      <c r="DT6" s="35">
        <f t="shared" ref="DT6:EB6" si="13">IF(DT7="",NA(),DT7)</f>
        <v>19.64</v>
      </c>
      <c r="DU6" s="35">
        <f t="shared" si="13"/>
        <v>19.7</v>
      </c>
      <c r="DV6" s="35">
        <f t="shared" si="13"/>
        <v>20.11</v>
      </c>
      <c r="DW6" s="35">
        <f t="shared" si="13"/>
        <v>21.18</v>
      </c>
      <c r="DX6" s="35">
        <f t="shared" si="13"/>
        <v>12.21</v>
      </c>
      <c r="DY6" s="35">
        <f t="shared" si="13"/>
        <v>13.57</v>
      </c>
      <c r="DZ6" s="35">
        <f t="shared" si="13"/>
        <v>14.27</v>
      </c>
      <c r="EA6" s="35">
        <f t="shared" si="13"/>
        <v>16.170000000000002</v>
      </c>
      <c r="EB6" s="35">
        <f t="shared" si="13"/>
        <v>16.600000000000001</v>
      </c>
      <c r="EC6" s="34" t="str">
        <f>IF(EC7="","",IF(EC7="-","【-】","【"&amp;SUBSTITUTE(TEXT(EC7,"#,##0.00"),"-","△")&amp;"】"))</f>
        <v>【15.89】</v>
      </c>
      <c r="ED6" s="35">
        <f>IF(ED7="",NA(),ED7)</f>
        <v>0.86</v>
      </c>
      <c r="EE6" s="35">
        <f t="shared" ref="EE6:EM6" si="14">IF(EE7="",NA(),EE7)</f>
        <v>0.95</v>
      </c>
      <c r="EF6" s="35">
        <f t="shared" si="14"/>
        <v>0.97</v>
      </c>
      <c r="EG6" s="35">
        <f t="shared" si="14"/>
        <v>0.84</v>
      </c>
      <c r="EH6" s="35">
        <f t="shared" si="14"/>
        <v>0.95</v>
      </c>
      <c r="EI6" s="35">
        <f t="shared" si="14"/>
        <v>0.8</v>
      </c>
      <c r="EJ6" s="35">
        <f t="shared" si="14"/>
        <v>0.72</v>
      </c>
      <c r="EK6" s="35">
        <f t="shared" si="14"/>
        <v>0.67</v>
      </c>
      <c r="EL6" s="35">
        <f t="shared" si="14"/>
        <v>0.67</v>
      </c>
      <c r="EM6" s="35">
        <f t="shared" si="14"/>
        <v>0.65</v>
      </c>
      <c r="EN6" s="34" t="str">
        <f>IF(EN7="","",IF(EN7="-","【-】","【"&amp;SUBSTITUTE(TEXT(EN7,"#,##0.00"),"-","△")&amp;"】"))</f>
        <v>【0.69】</v>
      </c>
    </row>
    <row r="7" spans="1:144" s="36" customFormat="1" x14ac:dyDescent="0.15">
      <c r="A7" s="28"/>
      <c r="B7" s="37">
        <v>2017</v>
      </c>
      <c r="C7" s="37">
        <v>262048</v>
      </c>
      <c r="D7" s="37">
        <v>46</v>
      </c>
      <c r="E7" s="37">
        <v>1</v>
      </c>
      <c r="F7" s="37">
        <v>0</v>
      </c>
      <c r="G7" s="37">
        <v>1</v>
      </c>
      <c r="H7" s="37" t="s">
        <v>105</v>
      </c>
      <c r="I7" s="37" t="s">
        <v>106</v>
      </c>
      <c r="J7" s="37" t="s">
        <v>107</v>
      </c>
      <c r="K7" s="37" t="s">
        <v>108</v>
      </c>
      <c r="L7" s="37" t="s">
        <v>109</v>
      </c>
      <c r="M7" s="37" t="s">
        <v>110</v>
      </c>
      <c r="N7" s="38" t="s">
        <v>111</v>
      </c>
      <c r="O7" s="38">
        <v>66.94</v>
      </c>
      <c r="P7" s="38">
        <v>99.55</v>
      </c>
      <c r="Q7" s="38">
        <v>2879</v>
      </c>
      <c r="R7" s="38">
        <v>187901</v>
      </c>
      <c r="S7" s="38">
        <v>67.540000000000006</v>
      </c>
      <c r="T7" s="38">
        <v>2782.07</v>
      </c>
      <c r="U7" s="38">
        <v>186637</v>
      </c>
      <c r="V7" s="38">
        <v>29.57</v>
      </c>
      <c r="W7" s="38">
        <v>6311.7</v>
      </c>
      <c r="X7" s="38">
        <v>100.36</v>
      </c>
      <c r="Y7" s="38">
        <v>105.24</v>
      </c>
      <c r="Z7" s="38">
        <v>104.01</v>
      </c>
      <c r="AA7" s="38">
        <v>110.62</v>
      </c>
      <c r="AB7" s="38">
        <v>108.84</v>
      </c>
      <c r="AC7" s="38">
        <v>108.9</v>
      </c>
      <c r="AD7" s="38">
        <v>114.43</v>
      </c>
      <c r="AE7" s="38">
        <v>114.08</v>
      </c>
      <c r="AF7" s="38">
        <v>115.36</v>
      </c>
      <c r="AG7" s="38">
        <v>113.95</v>
      </c>
      <c r="AH7" s="38">
        <v>113.39</v>
      </c>
      <c r="AI7" s="38">
        <v>0</v>
      </c>
      <c r="AJ7" s="38">
        <v>0</v>
      </c>
      <c r="AK7" s="38">
        <v>0</v>
      </c>
      <c r="AL7" s="38">
        <v>0</v>
      </c>
      <c r="AM7" s="38">
        <v>0</v>
      </c>
      <c r="AN7" s="38">
        <v>3.47</v>
      </c>
      <c r="AO7" s="38">
        <v>0.13</v>
      </c>
      <c r="AP7" s="38">
        <v>0</v>
      </c>
      <c r="AQ7" s="38">
        <v>0</v>
      </c>
      <c r="AR7" s="38">
        <v>0</v>
      </c>
      <c r="AS7" s="38">
        <v>0.85</v>
      </c>
      <c r="AT7" s="38">
        <v>332.21</v>
      </c>
      <c r="AU7" s="38">
        <v>235.18</v>
      </c>
      <c r="AV7" s="38">
        <v>240.82</v>
      </c>
      <c r="AW7" s="38">
        <v>210.44</v>
      </c>
      <c r="AX7" s="38">
        <v>195.05</v>
      </c>
      <c r="AY7" s="38">
        <v>628.34</v>
      </c>
      <c r="AZ7" s="38">
        <v>289.8</v>
      </c>
      <c r="BA7" s="38">
        <v>299.44</v>
      </c>
      <c r="BB7" s="38">
        <v>311.99</v>
      </c>
      <c r="BC7" s="38">
        <v>307.83</v>
      </c>
      <c r="BD7" s="38">
        <v>264.33999999999997</v>
      </c>
      <c r="BE7" s="38">
        <v>171.49</v>
      </c>
      <c r="BF7" s="38">
        <v>169.64</v>
      </c>
      <c r="BG7" s="38">
        <v>207.77</v>
      </c>
      <c r="BH7" s="38">
        <v>186.95</v>
      </c>
      <c r="BI7" s="38">
        <v>193.47</v>
      </c>
      <c r="BJ7" s="38">
        <v>297.13</v>
      </c>
      <c r="BK7" s="38">
        <v>301.99</v>
      </c>
      <c r="BL7" s="38">
        <v>298.08999999999997</v>
      </c>
      <c r="BM7" s="38">
        <v>291.77999999999997</v>
      </c>
      <c r="BN7" s="38">
        <v>295.44</v>
      </c>
      <c r="BO7" s="38">
        <v>274.27</v>
      </c>
      <c r="BP7" s="38">
        <v>89.12</v>
      </c>
      <c r="BQ7" s="38">
        <v>95.75</v>
      </c>
      <c r="BR7" s="38">
        <v>93.54</v>
      </c>
      <c r="BS7" s="38">
        <v>99.91</v>
      </c>
      <c r="BT7" s="38">
        <v>99.91</v>
      </c>
      <c r="BU7" s="38">
        <v>99.89</v>
      </c>
      <c r="BV7" s="38">
        <v>107.05</v>
      </c>
      <c r="BW7" s="38">
        <v>106.4</v>
      </c>
      <c r="BX7" s="38">
        <v>107.61</v>
      </c>
      <c r="BY7" s="38">
        <v>106.02</v>
      </c>
      <c r="BZ7" s="38">
        <v>104.36</v>
      </c>
      <c r="CA7" s="38">
        <v>151.11000000000001</v>
      </c>
      <c r="CB7" s="38">
        <v>139.51</v>
      </c>
      <c r="CC7" s="38">
        <v>143.25</v>
      </c>
      <c r="CD7" s="38">
        <v>153.83000000000001</v>
      </c>
      <c r="CE7" s="38">
        <v>157.53</v>
      </c>
      <c r="CF7" s="38">
        <v>165.34</v>
      </c>
      <c r="CG7" s="38">
        <v>155.09</v>
      </c>
      <c r="CH7" s="38">
        <v>156.29</v>
      </c>
      <c r="CI7" s="38">
        <v>155.69</v>
      </c>
      <c r="CJ7" s="38">
        <v>158.6</v>
      </c>
      <c r="CK7" s="38">
        <v>165.71</v>
      </c>
      <c r="CL7" s="38">
        <v>65.19</v>
      </c>
      <c r="CM7" s="38">
        <v>63.87</v>
      </c>
      <c r="CN7" s="38">
        <v>62.8</v>
      </c>
      <c r="CO7" s="38">
        <v>62.81</v>
      </c>
      <c r="CP7" s="38">
        <v>62.17</v>
      </c>
      <c r="CQ7" s="38">
        <v>62.15</v>
      </c>
      <c r="CR7" s="38">
        <v>61.61</v>
      </c>
      <c r="CS7" s="38">
        <v>62.34</v>
      </c>
      <c r="CT7" s="38">
        <v>62.46</v>
      </c>
      <c r="CU7" s="38">
        <v>62.88</v>
      </c>
      <c r="CV7" s="38">
        <v>60.41</v>
      </c>
      <c r="CW7" s="38">
        <v>91.23</v>
      </c>
      <c r="CX7" s="38">
        <v>91.68</v>
      </c>
      <c r="CY7" s="38">
        <v>92.12</v>
      </c>
      <c r="CZ7" s="38">
        <v>91.24</v>
      </c>
      <c r="DA7" s="38">
        <v>90.99</v>
      </c>
      <c r="DB7" s="38">
        <v>90.64</v>
      </c>
      <c r="DC7" s="38">
        <v>90.23</v>
      </c>
      <c r="DD7" s="38">
        <v>90.15</v>
      </c>
      <c r="DE7" s="38">
        <v>90.62</v>
      </c>
      <c r="DF7" s="38">
        <v>90.13</v>
      </c>
      <c r="DG7" s="38">
        <v>89.93</v>
      </c>
      <c r="DH7" s="38">
        <v>53.69</v>
      </c>
      <c r="DI7" s="38">
        <v>55.12</v>
      </c>
      <c r="DJ7" s="38">
        <v>53.73</v>
      </c>
      <c r="DK7" s="38">
        <v>54.13</v>
      </c>
      <c r="DL7" s="38">
        <v>54.55</v>
      </c>
      <c r="DM7" s="38">
        <v>43.24</v>
      </c>
      <c r="DN7" s="38">
        <v>46.36</v>
      </c>
      <c r="DO7" s="38">
        <v>47.37</v>
      </c>
      <c r="DP7" s="38">
        <v>48.01</v>
      </c>
      <c r="DQ7" s="38">
        <v>48.01</v>
      </c>
      <c r="DR7" s="38">
        <v>48.12</v>
      </c>
      <c r="DS7" s="38">
        <v>17.84</v>
      </c>
      <c r="DT7" s="38">
        <v>19.64</v>
      </c>
      <c r="DU7" s="38">
        <v>19.7</v>
      </c>
      <c r="DV7" s="38">
        <v>20.11</v>
      </c>
      <c r="DW7" s="38">
        <v>21.18</v>
      </c>
      <c r="DX7" s="38">
        <v>12.21</v>
      </c>
      <c r="DY7" s="38">
        <v>13.57</v>
      </c>
      <c r="DZ7" s="38">
        <v>14.27</v>
      </c>
      <c r="EA7" s="38">
        <v>16.170000000000002</v>
      </c>
      <c r="EB7" s="38">
        <v>16.600000000000001</v>
      </c>
      <c r="EC7" s="38">
        <v>15.89</v>
      </c>
      <c r="ED7" s="38">
        <v>0.86</v>
      </c>
      <c r="EE7" s="38">
        <v>0.95</v>
      </c>
      <c r="EF7" s="38">
        <v>0.97</v>
      </c>
      <c r="EG7" s="38">
        <v>0.84</v>
      </c>
      <c r="EH7" s="38">
        <v>0.95</v>
      </c>
      <c r="EI7" s="38">
        <v>0.8</v>
      </c>
      <c r="EJ7" s="38">
        <v>0.72</v>
      </c>
      <c r="EK7" s="38">
        <v>0.67</v>
      </c>
      <c r="EL7" s="38">
        <v>0.67</v>
      </c>
      <c r="EM7" s="38">
        <v>0.65</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01935</dc:creator>
  <cp:lastModifiedBy>Administrator</cp:lastModifiedBy>
  <cp:lastPrinted>2019-02-13T08:28:08Z</cp:lastPrinted>
  <dcterms:created xsi:type="dcterms:W3CDTF">2019-02-06T00:52:48Z</dcterms:created>
  <dcterms:modified xsi:type="dcterms:W3CDTF">2019-02-13T08:31:10Z</dcterms:modified>
</cp:coreProperties>
</file>